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CONTABLE\"/>
    </mc:Choice>
  </mc:AlternateContent>
  <bookViews>
    <workbookView xWindow="0" yWindow="0" windowWidth="28800" windowHeight="12135"/>
  </bookViews>
  <sheets>
    <sheet name="EFE" sheetId="2" r:id="rId1"/>
  </sheets>
  <definedNames>
    <definedName name="_xlnm._FilterDatabase" localSheetId="0" hidden="1">EFE!#REF!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40" i="2" l="1"/>
  <c r="E40" i="2"/>
  <c r="F16" i="2"/>
  <c r="E16" i="2"/>
  <c r="F5" i="2"/>
  <c r="E5" i="2"/>
  <c r="F33" i="2" l="1"/>
  <c r="E33" i="2"/>
  <c r="F53" i="2"/>
  <c r="F52" i="2" s="1"/>
  <c r="E53" i="2"/>
  <c r="E52" i="2" s="1"/>
  <c r="F48" i="2"/>
  <c r="F47" i="2" s="1"/>
  <c r="E48" i="2"/>
  <c r="E47" i="2"/>
  <c r="F36" i="2"/>
  <c r="F44" i="2" s="1"/>
  <c r="E36" i="2"/>
  <c r="E44" i="2" s="1"/>
  <c r="F57" i="2" l="1"/>
  <c r="E57" i="2"/>
  <c r="E59" i="2"/>
  <c r="F59" i="2"/>
</calcChain>
</file>

<file path=xl/sharedStrings.xml><?xml version="1.0" encoding="utf-8"?>
<sst xmlns="http://schemas.openxmlformats.org/spreadsheetml/2006/main" count="66" uniqueCount="57">
  <si>
    <t>Concepto</t>
  </si>
  <si>
    <t>Flujo de Efectivo de las Actividades de Operación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</si>
  <si>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</si>
  <si>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</si>
  <si>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</si>
  <si>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</si>
  <si>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</si>
  <si>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</si>
  <si>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</si>
  <si>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</si>
  <si>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</si>
  <si>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</si>
  <si>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</si>
  <si>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</si>
  <si>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</si>
  <si>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</si>
  <si>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</si>
  <si>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</si>
  <si>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</si>
  <si>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</si>
  <si>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</si>
  <si>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</si>
  <si>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</si>
  <si>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</si>
  <si>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</si>
  <si>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</si>
  <si>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</si>
  <si>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</si>
  <si>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</si>
  <si>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</si>
  <si>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</si>
  <si>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</si>
  <si>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</si>
  <si>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</si>
  <si>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</si>
  <si>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</si>
  <si>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</si>
  <si>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</si>
  <si>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</si>
  <si>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</si>
  <si>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</si>
  <si>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</si>
  <si>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</si>
  <si>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</si>
  <si>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</si>
  <si>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</si>
  <si>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</si>
  <si>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</si>
  <si>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</si>
  <si>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xx</t>
  </si>
  <si>
    <t>1240-1250</t>
  </si>
  <si>
    <t>“Bajo protesta de decir verdad declaramos que los Estados Financieros y sus notas, son razonablemente correctos y son responsabilidad del emisor”.</t>
  </si>
  <si>
    <t>INSTITUTO TECNOLOGICO SUPERIOR DE SALVATIERRA
Estado de Flujos de Efectivo
Del 1 de Enero al 31 de Diciembre de 2021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</si>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</sst>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5">
    <xf numFmtId="0" fontId="0" fillId="0" borderId="0" xfId="0"/>
    <xf numFmtId="0" fontId="2" fillId="2" borderId="8" xfId="8" applyFont="1" applyFill="1" applyBorder="1" applyAlignment="1">
      <alignment horizontal="center" vertical="center" wrapText="1"/>
    </xf>
    <xf numFmtId="0" fontId="3" fillId="0" borderId="0" xfId="8" applyFont="1" applyFill="1" applyBorder="1" applyProtection="1">
      <protection locked="0"/>
    </xf>
    <xf numFmtId="0" fontId="3" fillId="0" borderId="1" xfId="8" applyFont="1" applyFill="1" applyBorder="1" applyProtection="1">
      <protection locked="0"/>
    </xf>
    <xf numFmtId="0" fontId="2" fillId="0" borderId="0" xfId="8" applyFont="1" applyFill="1" applyBorder="1" applyAlignment="1">
      <alignment horizontal="center" vertical="center" wrapText="1"/>
    </xf>
    <xf numFmtId="0" fontId="2" fillId="0" borderId="2" xfId="8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2" fillId="0" borderId="2" xfId="8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 indent="1"/>
    </xf>
    <xf numFmtId="4" fontId="2" fillId="0" borderId="0" xfId="8" applyNumberFormat="1" applyFont="1" applyFill="1" applyBorder="1" applyAlignment="1" applyProtection="1">
      <alignment vertical="top" wrapText="1"/>
      <protection locked="0"/>
    </xf>
    <xf numFmtId="4" fontId="2" fillId="0" borderId="2" xfId="8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>
      <alignment horizontal="left" vertical="top" wrapText="1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2" xfId="8" applyNumberFormat="1" applyFont="1" applyFill="1" applyBorder="1" applyAlignment="1" applyProtection="1">
      <alignment vertical="top" wrapText="1"/>
      <protection locked="0"/>
    </xf>
    <xf numFmtId="0" fontId="6" fillId="0" borderId="1" xfId="8" applyFont="1" applyFill="1" applyBorder="1" applyAlignment="1">
      <alignment vertical="top"/>
    </xf>
    <xf numFmtId="0" fontId="2" fillId="0" borderId="0" xfId="8" applyFont="1" applyFill="1" applyBorder="1" applyAlignment="1">
      <alignment vertical="top" wrapText="1"/>
    </xf>
    <xf numFmtId="0" fontId="2" fillId="0" borderId="1" xfId="8" applyFont="1" applyFill="1" applyBorder="1" applyAlignment="1">
      <alignment vertical="top"/>
    </xf>
    <xf numFmtId="0" fontId="3" fillId="0" borderId="0" xfId="8" applyFont="1" applyFill="1" applyBorder="1" applyAlignment="1">
      <alignment horizontal="left" vertical="top" wrapText="1" indent="1"/>
    </xf>
    <xf numFmtId="0" fontId="3" fillId="0" borderId="5" xfId="8" applyFont="1" applyFill="1" applyBorder="1" applyProtection="1">
      <protection locked="0"/>
    </xf>
    <xf numFmtId="0" fontId="3" fillId="0" borderId="3" xfId="8" applyFont="1" applyFill="1" applyBorder="1" applyProtection="1">
      <protection locked="0"/>
    </xf>
    <xf numFmtId="0" fontId="3" fillId="0" borderId="3" xfId="8" applyFont="1" applyFill="1" applyBorder="1" applyAlignment="1">
      <alignment vertical="top" wrapText="1"/>
    </xf>
    <xf numFmtId="4" fontId="3" fillId="0" borderId="4" xfId="8" applyNumberFormat="1" applyFont="1" applyFill="1" applyBorder="1" applyAlignment="1">
      <alignment vertical="top"/>
    </xf>
    <xf numFmtId="0" fontId="7" fillId="0" borderId="1" xfId="8" applyFont="1" applyFill="1" applyBorder="1" applyProtection="1">
      <protection locked="0"/>
    </xf>
    <xf numFmtId="0" fontId="0" fillId="0" borderId="0" xfId="0" applyFont="1"/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Fill="1" applyBorder="1" applyAlignment="1" applyProtection="1">
      <alignment vertical="top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0" fontId="2" fillId="2" borderId="9" xfId="8" applyFont="1" applyFill="1" applyBorder="1" applyAlignment="1" applyProtection="1">
      <alignment horizontal="center" vertical="center" wrapText="1"/>
      <protection locked="0"/>
    </xf>
    <xf numFmtId="0" fontId="2" fillId="2" borderId="10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0"/>
  <sheetViews>
    <sheetView showGridLines="0" tabSelected="1" zoomScaleNormal="100" workbookViewId="0">
      <selection activeCell="H49" sqref="H49"/>
    </sheetView>
  </sheetViews>
  <sheetFormatPr baseColWidth="10" defaultColWidth="12" defaultRowHeight="11.25" x14ac:dyDescent="0.2"/>
  <cols>
    <col min="1" max="1" width="3.33203125" style="2" customWidth="1"/>
    <col min="2" max="3" width="1.83203125" style="2" customWidth="1"/>
    <col min="4" max="4" width="75" style="2" bestFit="1" customWidth="1"/>
    <col min="5" max="6" width="25.83203125" style="2" customWidth="1"/>
    <col min="7" max="16384" width="12" style="2"/>
  </cols>
  <sheetData>
    <row r="1" spans="2:6" ht="39.950000000000003" customHeight="1" x14ac:dyDescent="0.2">
      <c r="B1" s="30" t="s">
        <v>52</v>
      </c>
      <c r="C1" s="31"/>
      <c r="D1" s="31"/>
      <c r="E1" s="31"/>
      <c r="F1" s="32"/>
    </row>
    <row r="2" spans="2:6" ht="15" customHeight="1" x14ac:dyDescent="0.2">
      <c r="B2" s="33" t="s">
        <v>0</v>
      </c>
      <c r="C2" s="34"/>
      <c r="D2" s="34"/>
      <c r="E2" s="27">
        <v>2021</v>
      </c>
      <c r="F2" s="1">
        <v>2020</v>
      </c>
    </row>
    <row r="3" spans="2:6" ht="15" customHeight="1" x14ac:dyDescent="0.2">
      <c r="B3" s="3"/>
      <c r="D3" s="4"/>
      <c r="E3" s="4"/>
      <c r="F3" s="5"/>
    </row>
    <row r="4" spans="2:6" x14ac:dyDescent="0.2">
      <c r="B4" s="6" t="s">
        <v>1</v>
      </c>
      <c r="D4" s="7"/>
      <c r="E4" s="8"/>
      <c r="F4" s="9"/>
    </row>
    <row r="5" spans="2:6" x14ac:dyDescent="0.2">
      <c r="B5" s="3"/>
      <c r="C5" s="10" t="s">
        <v>2</v>
      </c>
      <c r="D5" s="11"/>
      <c r="E5" s="12">
        <f>SUM(E6:E15)</f>
        <v>48614842.560000002</v>
      </c>
      <c r="F5" s="13">
        <f>SUM(F6:F15)</f>
        <v>49031639.640000001</v>
      </c>
    </row>
    <row r="6" spans="2:6" x14ac:dyDescent="0.2">
      <c r="B6" s="25">
        <v>4110</v>
      </c>
      <c r="D6" s="14" t="s">
        <v>3</v>
      </c>
      <c r="E6" s="15">
        <v>0</v>
      </c>
      <c r="F6" s="16">
        <v>0</v>
      </c>
    </row>
    <row r="7" spans="2:6" x14ac:dyDescent="0.2">
      <c r="B7" s="25">
        <v>4120</v>
      </c>
      <c r="D7" s="14" t="s">
        <v>4</v>
      </c>
      <c r="E7" s="15">
        <v>0</v>
      </c>
      <c r="F7" s="16">
        <v>0</v>
      </c>
    </row>
    <row r="8" spans="2:6" x14ac:dyDescent="0.2">
      <c r="B8" s="25">
        <v>4130</v>
      </c>
      <c r="D8" s="14" t="s">
        <v>42</v>
      </c>
      <c r="E8" s="15">
        <v>0</v>
      </c>
      <c r="F8" s="16">
        <v>0</v>
      </c>
    </row>
    <row r="9" spans="2:6" x14ac:dyDescent="0.2">
      <c r="B9" s="25">
        <v>4140</v>
      </c>
      <c r="D9" s="14" t="s">
        <v>5</v>
      </c>
      <c r="E9" s="15">
        <v>0</v>
      </c>
      <c r="F9" s="16">
        <v>0</v>
      </c>
    </row>
    <row r="10" spans="2:6" x14ac:dyDescent="0.2">
      <c r="B10" s="25">
        <v>4150</v>
      </c>
      <c r="D10" s="14" t="s">
        <v>43</v>
      </c>
      <c r="E10" s="15">
        <v>0</v>
      </c>
      <c r="F10" s="16">
        <v>0</v>
      </c>
    </row>
    <row r="11" spans="2:6" x14ac:dyDescent="0.2">
      <c r="B11" s="25">
        <v>4160</v>
      </c>
      <c r="D11" s="14" t="s">
        <v>44</v>
      </c>
      <c r="E11" s="15">
        <v>0</v>
      </c>
      <c r="F11" s="16">
        <v>0</v>
      </c>
    </row>
    <row r="12" spans="2:6" x14ac:dyDescent="0.2">
      <c r="B12" s="25">
        <v>4170</v>
      </c>
      <c r="D12" s="14" t="s">
        <v>45</v>
      </c>
      <c r="E12" s="15">
        <v>3157107</v>
      </c>
      <c r="F12" s="16">
        <v>527876</v>
      </c>
    </row>
    <row r="13" spans="2:6" ht="22.5" x14ac:dyDescent="0.2">
      <c r="B13" s="25">
        <v>4210</v>
      </c>
      <c r="D13" s="14" t="s">
        <v>46</v>
      </c>
      <c r="E13" s="15">
        <v>24460819.800000001</v>
      </c>
      <c r="F13" s="16">
        <v>20233102.350000001</v>
      </c>
    </row>
    <row r="14" spans="2:6" x14ac:dyDescent="0.2">
      <c r="B14" s="25">
        <v>4220</v>
      </c>
      <c r="D14" s="14" t="s">
        <v>47</v>
      </c>
      <c r="E14" s="15">
        <v>20987147.010000002</v>
      </c>
      <c r="F14" s="16">
        <v>28267021.760000002</v>
      </c>
    </row>
    <row r="15" spans="2:6" x14ac:dyDescent="0.2">
      <c r="B15" s="25" t="s">
        <v>48</v>
      </c>
      <c r="D15" s="14" t="s">
        <v>6</v>
      </c>
      <c r="E15" s="15">
        <v>9768.75</v>
      </c>
      <c r="F15" s="16">
        <v>3639.53</v>
      </c>
    </row>
    <row r="16" spans="2:6" x14ac:dyDescent="0.2">
      <c r="B16" s="25" t="s">
        <v>49</v>
      </c>
      <c r="C16" s="10" t="s">
        <v>7</v>
      </c>
      <c r="D16" s="11"/>
      <c r="E16" s="12">
        <f>SUM(E17:E32)</f>
        <v>48237564.689999998</v>
      </c>
      <c r="F16" s="13">
        <f>SUM(F17:F32)</f>
        <v>45914507.490000002</v>
      </c>
    </row>
    <row r="17" spans="2:6" x14ac:dyDescent="0.2">
      <c r="B17" s="25">
        <v>5110</v>
      </c>
      <c r="D17" s="14" t="s">
        <v>8</v>
      </c>
      <c r="E17" s="15">
        <v>37912923.549999997</v>
      </c>
      <c r="F17" s="16">
        <v>38396718.530000001</v>
      </c>
    </row>
    <row r="18" spans="2:6" x14ac:dyDescent="0.2">
      <c r="B18" s="25">
        <v>5120</v>
      </c>
      <c r="D18" s="14" t="s">
        <v>9</v>
      </c>
      <c r="E18" s="15">
        <v>991598.48</v>
      </c>
      <c r="F18" s="16">
        <v>2046348.6</v>
      </c>
    </row>
    <row r="19" spans="2:6" x14ac:dyDescent="0.2">
      <c r="B19" s="25">
        <v>5130</v>
      </c>
      <c r="D19" s="14" t="s">
        <v>10</v>
      </c>
      <c r="E19" s="15">
        <v>9102392.6600000001</v>
      </c>
      <c r="F19" s="16">
        <v>5397874.3600000003</v>
      </c>
    </row>
    <row r="20" spans="2:6" x14ac:dyDescent="0.2">
      <c r="B20" s="25">
        <v>5210</v>
      </c>
      <c r="D20" s="14" t="s">
        <v>11</v>
      </c>
      <c r="E20" s="15">
        <v>0</v>
      </c>
      <c r="F20" s="16">
        <v>0</v>
      </c>
    </row>
    <row r="21" spans="2:6" x14ac:dyDescent="0.2">
      <c r="B21" s="25">
        <v>5220</v>
      </c>
      <c r="D21" s="14" t="s">
        <v>12</v>
      </c>
      <c r="E21" s="15">
        <v>0</v>
      </c>
      <c r="F21" s="16">
        <v>0</v>
      </c>
    </row>
    <row r="22" spans="2:6" x14ac:dyDescent="0.2">
      <c r="B22" s="25">
        <v>5230</v>
      </c>
      <c r="D22" s="14" t="s">
        <v>13</v>
      </c>
      <c r="E22" s="15">
        <v>0</v>
      </c>
      <c r="F22" s="16">
        <v>0</v>
      </c>
    </row>
    <row r="23" spans="2:6" x14ac:dyDescent="0.2">
      <c r="B23" s="25">
        <v>5240</v>
      </c>
      <c r="D23" s="14" t="s">
        <v>14</v>
      </c>
      <c r="E23" s="15">
        <v>230650</v>
      </c>
      <c r="F23" s="16">
        <v>73566</v>
      </c>
    </row>
    <row r="24" spans="2:6" x14ac:dyDescent="0.2">
      <c r="B24" s="25">
        <v>5250</v>
      </c>
      <c r="D24" s="14" t="s">
        <v>15</v>
      </c>
      <c r="E24" s="15">
        <v>0</v>
      </c>
      <c r="F24" s="16">
        <v>0</v>
      </c>
    </row>
    <row r="25" spans="2:6" x14ac:dyDescent="0.2">
      <c r="B25" s="25">
        <v>5260</v>
      </c>
      <c r="D25" s="14" t="s">
        <v>16</v>
      </c>
      <c r="E25" s="15">
        <v>0</v>
      </c>
      <c r="F25" s="16">
        <v>0</v>
      </c>
    </row>
    <row r="26" spans="2:6" x14ac:dyDescent="0.2">
      <c r="B26" s="25">
        <v>5270</v>
      </c>
      <c r="D26" s="14" t="s">
        <v>17</v>
      </c>
      <c r="E26" s="15">
        <v>0</v>
      </c>
      <c r="F26" s="16">
        <v>0</v>
      </c>
    </row>
    <row r="27" spans="2:6" x14ac:dyDescent="0.2">
      <c r="B27" s="25">
        <v>5280</v>
      </c>
      <c r="D27" s="14" t="s">
        <v>18</v>
      </c>
      <c r="E27" s="15">
        <v>0</v>
      </c>
      <c r="F27" s="16">
        <v>0</v>
      </c>
    </row>
    <row r="28" spans="2:6" x14ac:dyDescent="0.2">
      <c r="B28" s="25">
        <v>5290</v>
      </c>
      <c r="D28" s="14" t="s">
        <v>19</v>
      </c>
      <c r="E28" s="15">
        <v>0</v>
      </c>
      <c r="F28" s="16">
        <v>0</v>
      </c>
    </row>
    <row r="29" spans="2:6" x14ac:dyDescent="0.2">
      <c r="B29" s="25">
        <v>5310</v>
      </c>
      <c r="D29" s="14" t="s">
        <v>20</v>
      </c>
      <c r="E29" s="15">
        <v>0</v>
      </c>
      <c r="F29" s="16">
        <v>0</v>
      </c>
    </row>
    <row r="30" spans="2:6" x14ac:dyDescent="0.2">
      <c r="B30" s="25">
        <v>5320</v>
      </c>
      <c r="D30" s="14" t="s">
        <v>21</v>
      </c>
      <c r="E30" s="15">
        <v>0</v>
      </c>
      <c r="F30" s="16">
        <v>0</v>
      </c>
    </row>
    <row r="31" spans="2:6" x14ac:dyDescent="0.2">
      <c r="B31" s="25">
        <v>5330</v>
      </c>
      <c r="D31" s="14" t="s">
        <v>22</v>
      </c>
      <c r="E31" s="15">
        <v>0</v>
      </c>
      <c r="F31" s="16">
        <v>0</v>
      </c>
    </row>
    <row r="32" spans="2:6" x14ac:dyDescent="0.2">
      <c r="B32" s="25" t="s">
        <v>48</v>
      </c>
      <c r="D32" s="14" t="s">
        <v>23</v>
      </c>
      <c r="E32" s="15">
        <v>0</v>
      </c>
      <c r="F32" s="16">
        <v>0</v>
      </c>
    </row>
    <row r="33" spans="2:6" x14ac:dyDescent="0.2">
      <c r="B33" s="17" t="s">
        <v>24</v>
      </c>
      <c r="D33" s="18"/>
      <c r="E33" s="12">
        <f>E5-E16</f>
        <v>377277.87000000477</v>
      </c>
      <c r="F33" s="13">
        <f>F5-F16</f>
        <v>3117132.1499999985</v>
      </c>
    </row>
    <row r="34" spans="2:6" x14ac:dyDescent="0.2">
      <c r="B34" s="19"/>
      <c r="D34" s="18"/>
      <c r="E34" s="12"/>
      <c r="F34" s="13"/>
    </row>
    <row r="35" spans="2:6" x14ac:dyDescent="0.2">
      <c r="B35" s="6" t="s">
        <v>25</v>
      </c>
      <c r="D35" s="7"/>
      <c r="E35" s="15"/>
      <c r="F35" s="16"/>
    </row>
    <row r="36" spans="2:6" x14ac:dyDescent="0.2">
      <c r="B36" s="3"/>
      <c r="C36" s="10" t="s">
        <v>2</v>
      </c>
      <c r="D36" s="11"/>
      <c r="E36" s="12">
        <f>SUM(E37:E39)</f>
        <v>6540629.8399999999</v>
      </c>
      <c r="F36" s="13">
        <f>SUM(F37:F39)</f>
        <v>113508</v>
      </c>
    </row>
    <row r="37" spans="2:6" x14ac:dyDescent="0.2">
      <c r="B37" s="3"/>
      <c r="D37" s="14" t="s">
        <v>26</v>
      </c>
      <c r="E37" s="15">
        <v>0</v>
      </c>
      <c r="F37" s="16">
        <v>0</v>
      </c>
    </row>
    <row r="38" spans="2:6" x14ac:dyDescent="0.2">
      <c r="B38" s="3"/>
      <c r="D38" s="14" t="s">
        <v>27</v>
      </c>
      <c r="E38" s="15">
        <v>0</v>
      </c>
      <c r="F38" s="16">
        <v>0</v>
      </c>
    </row>
    <row r="39" spans="2:6" x14ac:dyDescent="0.2">
      <c r="B39" s="3"/>
      <c r="D39" s="14" t="s">
        <v>28</v>
      </c>
      <c r="E39" s="15">
        <v>6540629.8399999999</v>
      </c>
      <c r="F39" s="16">
        <v>113508</v>
      </c>
    </row>
    <row r="40" spans="2:6" x14ac:dyDescent="0.2">
      <c r="B40" s="3"/>
      <c r="C40" s="10" t="s">
        <v>7</v>
      </c>
      <c r="D40" s="11"/>
      <c r="E40" s="12">
        <f>SUM(E41:E43)</f>
        <v>4997030</v>
      </c>
      <c r="F40" s="13">
        <f>SUM(F41:F43)</f>
        <v>3385003.2399999998</v>
      </c>
    </row>
    <row r="41" spans="2:6" x14ac:dyDescent="0.2">
      <c r="B41" s="25">
        <v>1230</v>
      </c>
      <c r="D41" s="14" t="s">
        <v>26</v>
      </c>
      <c r="E41" s="15">
        <v>0</v>
      </c>
      <c r="F41" s="16">
        <v>3196786.05</v>
      </c>
    </row>
    <row r="42" spans="2:6" x14ac:dyDescent="0.2">
      <c r="B42" s="25" t="s">
        <v>50</v>
      </c>
      <c r="D42" s="14" t="s">
        <v>27</v>
      </c>
      <c r="E42" s="15">
        <v>4997030</v>
      </c>
      <c r="F42" s="16">
        <v>188217.19</v>
      </c>
    </row>
    <row r="43" spans="2:6" x14ac:dyDescent="0.2">
      <c r="B43" s="3"/>
      <c r="D43" s="14" t="s">
        <v>29</v>
      </c>
      <c r="E43" s="15">
        <v>0</v>
      </c>
      <c r="F43" s="16">
        <v>0</v>
      </c>
    </row>
    <row r="44" spans="2:6" x14ac:dyDescent="0.2">
      <c r="B44" s="17" t="s">
        <v>30</v>
      </c>
      <c r="D44" s="18"/>
      <c r="E44" s="12">
        <f>E36-E40</f>
        <v>1543599.8399999999</v>
      </c>
      <c r="F44" s="13">
        <f>F36-F40</f>
        <v>-3271495.2399999998</v>
      </c>
    </row>
    <row r="45" spans="2:6" x14ac:dyDescent="0.2">
      <c r="B45" s="19"/>
      <c r="D45" s="18"/>
      <c r="E45" s="12"/>
      <c r="F45" s="13"/>
    </row>
    <row r="46" spans="2:6" x14ac:dyDescent="0.2">
      <c r="B46" s="6" t="s">
        <v>31</v>
      </c>
      <c r="D46" s="7"/>
      <c r="E46" s="15"/>
      <c r="F46" s="16"/>
    </row>
    <row r="47" spans="2:6" x14ac:dyDescent="0.2">
      <c r="B47" s="3"/>
      <c r="C47" s="10" t="s">
        <v>2</v>
      </c>
      <c r="D47" s="11"/>
      <c r="E47" s="12">
        <f>SUM(E48+E51)</f>
        <v>-2332352.0099999998</v>
      </c>
      <c r="F47" s="13">
        <f>SUM(F48+F51)</f>
        <v>-2098148.17</v>
      </c>
    </row>
    <row r="48" spans="2:6" x14ac:dyDescent="0.2">
      <c r="B48" s="3"/>
      <c r="D48" s="14" t="s">
        <v>32</v>
      </c>
      <c r="E48" s="15">
        <f>SUM(E49:E50)</f>
        <v>0</v>
      </c>
      <c r="F48" s="16">
        <f>SUM(F49:F50)</f>
        <v>0</v>
      </c>
    </row>
    <row r="49" spans="2:6" x14ac:dyDescent="0.2">
      <c r="B49" s="25">
        <v>2233</v>
      </c>
      <c r="D49" s="20" t="s">
        <v>33</v>
      </c>
      <c r="E49" s="15">
        <v>0</v>
      </c>
      <c r="F49" s="16">
        <v>0</v>
      </c>
    </row>
    <row r="50" spans="2:6" x14ac:dyDescent="0.2">
      <c r="B50" s="25">
        <v>2234</v>
      </c>
      <c r="D50" s="20" t="s">
        <v>34</v>
      </c>
      <c r="E50" s="15">
        <v>0</v>
      </c>
      <c r="F50" s="16">
        <v>0</v>
      </c>
    </row>
    <row r="51" spans="2:6" x14ac:dyDescent="0.2">
      <c r="B51" s="3"/>
      <c r="D51" s="14" t="s">
        <v>35</v>
      </c>
      <c r="E51" s="15">
        <v>-2332352.0099999998</v>
      </c>
      <c r="F51" s="16">
        <v>-2098148.17</v>
      </c>
    </row>
    <row r="52" spans="2:6" x14ac:dyDescent="0.2">
      <c r="B52" s="3"/>
      <c r="C52" s="10" t="s">
        <v>7</v>
      </c>
      <c r="D52" s="11"/>
      <c r="E52" s="12">
        <f>SUM(E53+E56)</f>
        <v>40193.379999999997</v>
      </c>
      <c r="F52" s="13">
        <f>SUM(F53+F56)</f>
        <v>25.95</v>
      </c>
    </row>
    <row r="53" spans="2:6" x14ac:dyDescent="0.2">
      <c r="B53" s="3"/>
      <c r="D53" s="14" t="s">
        <v>36</v>
      </c>
      <c r="E53" s="15">
        <f>SUM(E54:E55)</f>
        <v>0</v>
      </c>
      <c r="F53" s="16">
        <f>SUM(F54:F55)</f>
        <v>0</v>
      </c>
    </row>
    <row r="54" spans="2:6" x14ac:dyDescent="0.2">
      <c r="B54" s="3"/>
      <c r="D54" s="20" t="s">
        <v>33</v>
      </c>
      <c r="E54" s="15">
        <v>0</v>
      </c>
      <c r="F54" s="16">
        <v>0</v>
      </c>
    </row>
    <row r="55" spans="2:6" x14ac:dyDescent="0.2">
      <c r="B55" s="3"/>
      <c r="D55" s="20" t="s">
        <v>34</v>
      </c>
      <c r="E55" s="15">
        <v>0</v>
      </c>
      <c r="F55" s="16">
        <v>0</v>
      </c>
    </row>
    <row r="56" spans="2:6" x14ac:dyDescent="0.2">
      <c r="B56" s="3"/>
      <c r="D56" s="14" t="s">
        <v>37</v>
      </c>
      <c r="E56" s="15">
        <v>40193.379999999997</v>
      </c>
      <c r="F56" s="16">
        <v>25.95</v>
      </c>
    </row>
    <row r="57" spans="2:6" x14ac:dyDescent="0.2">
      <c r="B57" s="17" t="s">
        <v>38</v>
      </c>
      <c r="D57" s="18"/>
      <c r="E57" s="12">
        <f>E47-E52</f>
        <v>-2372545.3899999997</v>
      </c>
      <c r="F57" s="13">
        <f>F47-F52</f>
        <v>-2098174.12</v>
      </c>
    </row>
    <row r="58" spans="2:6" x14ac:dyDescent="0.2">
      <c r="B58" s="19"/>
      <c r="D58" s="18"/>
      <c r="E58" s="12"/>
      <c r="F58" s="13"/>
    </row>
    <row r="59" spans="2:6" x14ac:dyDescent="0.2">
      <c r="B59" s="17" t="s">
        <v>39</v>
      </c>
      <c r="D59" s="18"/>
      <c r="E59" s="12">
        <f>E57+E44+E33</f>
        <v>-451667.67999999505</v>
      </c>
      <c r="F59" s="13">
        <f>F57+F44+F33</f>
        <v>-2252537.2100000009</v>
      </c>
    </row>
    <row r="60" spans="2:6" x14ac:dyDescent="0.2">
      <c r="B60" s="19"/>
      <c r="D60" s="18"/>
      <c r="E60" s="12"/>
      <c r="F60" s="13"/>
    </row>
    <row r="61" spans="2:6" x14ac:dyDescent="0.2">
      <c r="B61" s="17" t="s">
        <v>40</v>
      </c>
      <c r="D61" s="18"/>
      <c r="E61" s="12">
        <v>17898610.620000001</v>
      </c>
      <c r="F61" s="13">
        <v>20151147.829999998</v>
      </c>
    </row>
    <row r="62" spans="2:6" x14ac:dyDescent="0.2">
      <c r="B62" s="17" t="s">
        <v>41</v>
      </c>
      <c r="D62" s="18"/>
      <c r="E62" s="12">
        <v>17446942.940000001</v>
      </c>
      <c r="F62" s="13">
        <v>17898610.620000001</v>
      </c>
    </row>
    <row r="63" spans="2:6" x14ac:dyDescent="0.2">
      <c r="B63" s="21"/>
      <c r="C63" s="22"/>
      <c r="D63" s="23"/>
      <c r="E63" s="23"/>
      <c r="F63" s="24"/>
    </row>
    <row r="64" spans="2:6" ht="2.25" customHeight="1" x14ac:dyDescent="0.2"/>
    <row r="65" spans="3:5" x14ac:dyDescent="0.2">
      <c r="C65" s="26" t="s">
        <v>51</v>
      </c>
    </row>
    <row r="69" spans="3:5" x14ac:dyDescent="0.2">
      <c r="C69" s="28" t="s">
        <v>53</v>
      </c>
      <c r="D69" s="28"/>
      <c r="E69" s="29" t="s">
        <v>54</v>
      </c>
    </row>
    <row r="70" spans="3:5" x14ac:dyDescent="0.2">
      <c r="C70" s="28" t="s">
        <v>55</v>
      </c>
      <c r="D70" s="28"/>
      <c r="E70" s="29" t="s">
        <v>56</v>
      </c>
    </row>
  </sheetData>
  <sheetProtection formatCells="0" formatColumns="0" formatRows="0" autoFilter="0"/>
  <mergeCells count="2">
    <mergeCell ref="B1:F1"/>
    <mergeCell ref="B2:D2"/>
  </mergeCells>
  <printOptions horizontalCentered="1"/>
  <pageMargins left="0.70866141732283472" right="0.70866141732283472" top="0.39370078740157483" bottom="0" header="0.31496062992125984" footer="0.31496062992125984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212f5b6f-540c-444d-8783-9749c880513e"/>
    <ds:schemaRef ds:uri="http://purl.org/dc/dcmitype/"/>
    <ds:schemaRef ds:uri="http://purl.org/dc/terms/"/>
    <ds:schemaRef ds:uri="http://schemas.microsoft.com/office/2006/documentManagement/types"/>
    <ds:schemaRef ds:uri="45be96a9-161b-45e5-8955-82d7971c9a35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revision/>
  <cp:lastPrinted>2022-01-13T22:44:23Z</cp:lastPrinted>
  <dcterms:created xsi:type="dcterms:W3CDTF">2012-12-11T20:31:36Z</dcterms:created>
  <dcterms:modified xsi:type="dcterms:W3CDTF">2022-02-04T22:52:01Z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