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F6A" sheetId="1" r:id="rId1"/>
  </sheets>
  <definedNames>
    <definedName name="_xlnm.Print_Area" localSheetId="0">F6A!$A$1:$G$160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H151" i="1"/>
  <c r="E151" i="1"/>
  <c r="H150" i="1"/>
  <c r="E150" i="1"/>
  <c r="H149" i="1"/>
  <c r="E149" i="1"/>
  <c r="E148" i="1"/>
  <c r="H148" i="1" s="1"/>
  <c r="H147" i="1"/>
  <c r="E147" i="1"/>
  <c r="E145" i="1" s="1"/>
  <c r="H145" i="1" s="1"/>
  <c r="H146" i="1"/>
  <c r="E146" i="1"/>
  <c r="G145" i="1"/>
  <c r="F145" i="1"/>
  <c r="D145" i="1"/>
  <c r="C145" i="1"/>
  <c r="H144" i="1"/>
  <c r="E144" i="1"/>
  <c r="H143" i="1"/>
  <c r="E143" i="1"/>
  <c r="E142" i="1"/>
  <c r="E141" i="1" s="1"/>
  <c r="H141" i="1" s="1"/>
  <c r="G141" i="1"/>
  <c r="F141" i="1"/>
  <c r="D141" i="1"/>
  <c r="C141" i="1"/>
  <c r="E140" i="1"/>
  <c r="H140" i="1" s="1"/>
  <c r="H139" i="1"/>
  <c r="E139" i="1"/>
  <c r="H138" i="1"/>
  <c r="E138" i="1"/>
  <c r="H137" i="1"/>
  <c r="E137" i="1"/>
  <c r="E136" i="1"/>
  <c r="H136" i="1" s="1"/>
  <c r="H135" i="1"/>
  <c r="E135" i="1"/>
  <c r="H134" i="1"/>
  <c r="E134" i="1"/>
  <c r="H133" i="1"/>
  <c r="E133" i="1"/>
  <c r="G132" i="1"/>
  <c r="F132" i="1"/>
  <c r="E132" i="1"/>
  <c r="H132" i="1" s="1"/>
  <c r="D132" i="1"/>
  <c r="C132" i="1"/>
  <c r="H131" i="1"/>
  <c r="E131" i="1"/>
  <c r="E130" i="1"/>
  <c r="H130" i="1" s="1"/>
  <c r="H129" i="1"/>
  <c r="E129" i="1"/>
  <c r="E128" i="1" s="1"/>
  <c r="H128" i="1" s="1"/>
  <c r="G128" i="1"/>
  <c r="F128" i="1"/>
  <c r="D128" i="1"/>
  <c r="C128" i="1"/>
  <c r="H127" i="1"/>
  <c r="E127" i="1"/>
  <c r="H126" i="1"/>
  <c r="E126" i="1"/>
  <c r="H125" i="1"/>
  <c r="E125" i="1"/>
  <c r="E124" i="1"/>
  <c r="H124" i="1" s="1"/>
  <c r="H123" i="1"/>
  <c r="E123" i="1"/>
  <c r="H122" i="1"/>
  <c r="E122" i="1"/>
  <c r="H121" i="1"/>
  <c r="E121" i="1"/>
  <c r="E120" i="1"/>
  <c r="H120" i="1" s="1"/>
  <c r="H119" i="1"/>
  <c r="E119" i="1"/>
  <c r="E118" i="1" s="1"/>
  <c r="H118" i="1" s="1"/>
  <c r="G118" i="1"/>
  <c r="F118" i="1"/>
  <c r="D118" i="1"/>
  <c r="C118" i="1"/>
  <c r="H117" i="1"/>
  <c r="E117" i="1"/>
  <c r="H116" i="1"/>
  <c r="E116" i="1"/>
  <c r="H115" i="1"/>
  <c r="E115" i="1"/>
  <c r="E114" i="1"/>
  <c r="H114" i="1" s="1"/>
  <c r="H113" i="1"/>
  <c r="E113" i="1"/>
  <c r="H112" i="1"/>
  <c r="E112" i="1"/>
  <c r="H111" i="1"/>
  <c r="E111" i="1"/>
  <c r="E110" i="1"/>
  <c r="H110" i="1" s="1"/>
  <c r="H109" i="1"/>
  <c r="E109" i="1"/>
  <c r="E108" i="1" s="1"/>
  <c r="H108" i="1" s="1"/>
  <c r="G108" i="1"/>
  <c r="F108" i="1"/>
  <c r="D108" i="1"/>
  <c r="C108" i="1"/>
  <c r="H107" i="1"/>
  <c r="E107" i="1"/>
  <c r="H106" i="1"/>
  <c r="E106" i="1"/>
  <c r="H105" i="1"/>
  <c r="E105" i="1"/>
  <c r="E104" i="1"/>
  <c r="H104" i="1" s="1"/>
  <c r="H103" i="1"/>
  <c r="E103" i="1"/>
  <c r="H102" i="1"/>
  <c r="E102" i="1"/>
  <c r="H101" i="1"/>
  <c r="E101" i="1"/>
  <c r="E100" i="1"/>
  <c r="H100" i="1" s="1"/>
  <c r="H99" i="1"/>
  <c r="E99" i="1"/>
  <c r="E98" i="1" s="1"/>
  <c r="H98" i="1" s="1"/>
  <c r="G98" i="1"/>
  <c r="F98" i="1"/>
  <c r="D98" i="1"/>
  <c r="C98" i="1"/>
  <c r="H97" i="1"/>
  <c r="E97" i="1"/>
  <c r="H96" i="1"/>
  <c r="E96" i="1"/>
  <c r="H95" i="1"/>
  <c r="E95" i="1"/>
  <c r="E94" i="1"/>
  <c r="H94" i="1" s="1"/>
  <c r="H93" i="1"/>
  <c r="E93" i="1"/>
  <c r="H92" i="1"/>
  <c r="E92" i="1"/>
  <c r="H91" i="1"/>
  <c r="E91" i="1"/>
  <c r="E90" i="1"/>
  <c r="H90" i="1" s="1"/>
  <c r="H89" i="1"/>
  <c r="E89" i="1"/>
  <c r="E88" i="1" s="1"/>
  <c r="H88" i="1" s="1"/>
  <c r="G88" i="1"/>
  <c r="F88" i="1"/>
  <c r="D88" i="1"/>
  <c r="C88" i="1"/>
  <c r="H87" i="1"/>
  <c r="E87" i="1"/>
  <c r="H86" i="1"/>
  <c r="E86" i="1"/>
  <c r="H85" i="1"/>
  <c r="E85" i="1"/>
  <c r="E84" i="1"/>
  <c r="H84" i="1" s="1"/>
  <c r="H83" i="1"/>
  <c r="E83" i="1"/>
  <c r="H82" i="1"/>
  <c r="E82" i="1"/>
  <c r="H81" i="1"/>
  <c r="E81" i="1"/>
  <c r="G80" i="1"/>
  <c r="G79" i="1" s="1"/>
  <c r="F80" i="1"/>
  <c r="F79" i="1" s="1"/>
  <c r="E80" i="1"/>
  <c r="E79" i="1" s="1"/>
  <c r="D80" i="1"/>
  <c r="C80" i="1"/>
  <c r="D79" i="1"/>
  <c r="C79" i="1"/>
  <c r="H77" i="1"/>
  <c r="E77" i="1"/>
  <c r="H76" i="1"/>
  <c r="E76" i="1"/>
  <c r="E75" i="1"/>
  <c r="H75" i="1" s="1"/>
  <c r="H74" i="1"/>
  <c r="E74" i="1"/>
  <c r="H73" i="1"/>
  <c r="E73" i="1"/>
  <c r="H72" i="1"/>
  <c r="E72" i="1"/>
  <c r="E71" i="1"/>
  <c r="E70" i="1" s="1"/>
  <c r="H70" i="1" s="1"/>
  <c r="G70" i="1"/>
  <c r="F70" i="1"/>
  <c r="D70" i="1"/>
  <c r="C70" i="1"/>
  <c r="E69" i="1"/>
  <c r="H69" i="1" s="1"/>
  <c r="E68" i="1"/>
  <c r="E66" i="1" s="1"/>
  <c r="H66" i="1" s="1"/>
  <c r="H67" i="1"/>
  <c r="E67" i="1"/>
  <c r="G66" i="1"/>
  <c r="F66" i="1"/>
  <c r="D66" i="1"/>
  <c r="C66" i="1"/>
  <c r="H65" i="1"/>
  <c r="E65" i="1"/>
  <c r="H64" i="1"/>
  <c r="E64" i="1"/>
  <c r="E63" i="1"/>
  <c r="H63" i="1" s="1"/>
  <c r="E62" i="1"/>
  <c r="H62" i="1" s="1"/>
  <c r="H61" i="1"/>
  <c r="E61" i="1"/>
  <c r="H60" i="1"/>
  <c r="E60" i="1"/>
  <c r="E59" i="1"/>
  <c r="H59" i="1" s="1"/>
  <c r="E58" i="1"/>
  <c r="E57" i="1" s="1"/>
  <c r="H57" i="1" s="1"/>
  <c r="G57" i="1"/>
  <c r="F57" i="1"/>
  <c r="D57" i="1"/>
  <c r="C57" i="1"/>
  <c r="E56" i="1"/>
  <c r="H56" i="1" s="1"/>
  <c r="H55" i="1"/>
  <c r="E55" i="1"/>
  <c r="H54" i="1"/>
  <c r="E54" i="1"/>
  <c r="G53" i="1"/>
  <c r="F53" i="1"/>
  <c r="E53" i="1"/>
  <c r="H53" i="1" s="1"/>
  <c r="D53" i="1"/>
  <c r="C53" i="1"/>
  <c r="H52" i="1"/>
  <c r="E52" i="1"/>
  <c r="E51" i="1"/>
  <c r="H51" i="1" s="1"/>
  <c r="E50" i="1"/>
  <c r="H50" i="1" s="1"/>
  <c r="H49" i="1"/>
  <c r="E49" i="1"/>
  <c r="H48" i="1"/>
  <c r="E48" i="1"/>
  <c r="E47" i="1"/>
  <c r="H47" i="1" s="1"/>
  <c r="E46" i="1"/>
  <c r="H46" i="1" s="1"/>
  <c r="H45" i="1"/>
  <c r="E45" i="1"/>
  <c r="H44" i="1"/>
  <c r="E44" i="1"/>
  <c r="G43" i="1"/>
  <c r="F43" i="1"/>
  <c r="E43" i="1"/>
  <c r="H43" i="1" s="1"/>
  <c r="D43" i="1"/>
  <c r="C43" i="1"/>
  <c r="H42" i="1"/>
  <c r="E42" i="1"/>
  <c r="E41" i="1"/>
  <c r="H41" i="1" s="1"/>
  <c r="E40" i="1"/>
  <c r="H40" i="1" s="1"/>
  <c r="H39" i="1"/>
  <c r="E39" i="1"/>
  <c r="H38" i="1"/>
  <c r="E38" i="1"/>
  <c r="E37" i="1"/>
  <c r="H37" i="1" s="1"/>
  <c r="E36" i="1"/>
  <c r="E33" i="1" s="1"/>
  <c r="H33" i="1" s="1"/>
  <c r="H35" i="1"/>
  <c r="E35" i="1"/>
  <c r="H34" i="1"/>
  <c r="E34" i="1"/>
  <c r="G33" i="1"/>
  <c r="F33" i="1"/>
  <c r="D33" i="1"/>
  <c r="C33" i="1"/>
  <c r="H32" i="1"/>
  <c r="E32" i="1"/>
  <c r="E31" i="1"/>
  <c r="H31" i="1" s="1"/>
  <c r="E30" i="1"/>
  <c r="H30" i="1" s="1"/>
  <c r="H29" i="1"/>
  <c r="E29" i="1"/>
  <c r="H28" i="1"/>
  <c r="E28" i="1"/>
  <c r="E27" i="1"/>
  <c r="H27" i="1" s="1"/>
  <c r="E26" i="1"/>
  <c r="E23" i="1" s="1"/>
  <c r="H23" i="1" s="1"/>
  <c r="H25" i="1"/>
  <c r="E25" i="1"/>
  <c r="H24" i="1"/>
  <c r="E24" i="1"/>
  <c r="G23" i="1"/>
  <c r="F23" i="1"/>
  <c r="D23" i="1"/>
  <c r="C23" i="1"/>
  <c r="H22" i="1"/>
  <c r="E22" i="1"/>
  <c r="E21" i="1"/>
  <c r="H21" i="1" s="1"/>
  <c r="E20" i="1"/>
  <c r="H20" i="1" s="1"/>
  <c r="H19" i="1"/>
  <c r="E19" i="1"/>
  <c r="H18" i="1"/>
  <c r="E18" i="1"/>
  <c r="E17" i="1"/>
  <c r="H17" i="1" s="1"/>
  <c r="E16" i="1"/>
  <c r="H16" i="1" s="1"/>
  <c r="H15" i="1"/>
  <c r="E15" i="1"/>
  <c r="H14" i="1"/>
  <c r="E14" i="1"/>
  <c r="G13" i="1"/>
  <c r="F13" i="1"/>
  <c r="E13" i="1"/>
  <c r="H13" i="1" s="1"/>
  <c r="D13" i="1"/>
  <c r="D4" i="1" s="1"/>
  <c r="D154" i="1" s="1"/>
  <c r="C13" i="1"/>
  <c r="H12" i="1"/>
  <c r="E12" i="1"/>
  <c r="E11" i="1"/>
  <c r="H11" i="1" s="1"/>
  <c r="E10" i="1"/>
  <c r="H10" i="1" s="1"/>
  <c r="H9" i="1"/>
  <c r="E9" i="1"/>
  <c r="H8" i="1"/>
  <c r="E8" i="1"/>
  <c r="E7" i="1"/>
  <c r="H7" i="1" s="1"/>
  <c r="E6" i="1"/>
  <c r="H6" i="1" s="1"/>
  <c r="G5" i="1"/>
  <c r="F5" i="1"/>
  <c r="D5" i="1"/>
  <c r="C5" i="1"/>
  <c r="C4" i="1" s="1"/>
  <c r="C154" i="1" s="1"/>
  <c r="G4" i="1"/>
  <c r="G154" i="1" s="1"/>
  <c r="F4" i="1"/>
  <c r="F154" i="1" s="1"/>
  <c r="H5" i="1" l="1"/>
  <c r="H4" i="1" s="1"/>
  <c r="H80" i="1"/>
  <c r="H79" i="1" s="1"/>
  <c r="H26" i="1"/>
  <c r="H36" i="1"/>
  <c r="H58" i="1"/>
  <c r="H68" i="1"/>
  <c r="H71" i="1"/>
  <c r="H142" i="1"/>
  <c r="E5" i="1"/>
  <c r="E4" i="1" s="1"/>
  <c r="E154" i="1" s="1"/>
  <c r="H154" i="1" l="1"/>
</calcChain>
</file>

<file path=xl/sharedStrings.xml><?xml version="1.0" encoding="utf-8"?>
<sst xmlns="http://schemas.openxmlformats.org/spreadsheetml/2006/main" count="284" uniqueCount="211">
  <si>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</si>
  <si>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</si>
  <si>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</si>
  <si>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</si>
  <si>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</si>
  <si>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</si>
  <si>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</si>
  <si>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</si>
  <si>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</si>
  <si>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</si>
  <si>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</si>
  <si>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</si>
  <si>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</si>
  <si>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</si>
  <si>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</si>
  <si>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</si>
  <si>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</si>
  <si>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</si>
  <si>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</si>
  <si>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</si>
  <si>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</si>
  <si>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</si>
  <si>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</si>
  <si>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</si>
  <si>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</si>
  <si>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</si>
  <si>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</si>
  <si>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</si>
  <si>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</si>
  <si>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</si>
  <si>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</si>
  <si>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</si>
  <si>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</si>
  <si>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</si>
  <si>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</si>
  <si>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</si>
  <si>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</si>
  <si>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</si>
  <si>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</si>
  <si>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</si>
  <si>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</si>
  <si>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</si>
  <si>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</si>
  <si>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</si>
  <si>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</si>
  <si>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</si>
  <si>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</si>
  <si>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</si>
  <si>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</si>
  <si>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</si>
  <si>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</si>
  <si>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</si>
  <si>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</si>
  <si>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</si>
  <si>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</si>
  <si>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</si>
  <si>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</si>
  <si>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</si>
  <si>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</si>
  <si>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</si>
  <si>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</si>
  <si>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</si>
  <si>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</si>
  <si>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</si>
  <si>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</si>
  <si>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</si>
  <si>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</si>
  <si>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</si>
  <si>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</si>
  <si>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</si>
  <si>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</si>
  <si>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</si>
  <si>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</si>
  <si>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</si>
  <si>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</si>
  <si>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</si>
  <si>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</si>
  <si>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</si>
  <si>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</si>
  <si>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</si>
  <si>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</si>
  <si>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</si>
  <si>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</si>
  <si>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</si>
  <si>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</si>
  <si>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</si>
  <si>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</si>
  <si>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</si>
  <si>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</si>
  <si>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</si>
  <si>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</si>
  <si>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</si>
  <si>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</si>
  <si>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</si>
  <si>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</si>
  <si>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</si>
  <si>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</si>
  <si>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</si>
  <si>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</si>
  <si>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</si>
  <si>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</si>
  <si>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</si>
  <si>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</si>
  <si>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</si>
  <si>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</si>
  <si>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</si>
  <si>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</si>
  <si>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</si>
  <si>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</si>
  <si>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</si>
  <si>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</si>
  <si>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</si>
  <si>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</si>
  <si>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</si>
  <si>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</si>
  <si>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</si>
  <si>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</si>
  <si>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</si>
  <si>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</si>
  <si>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</si>
  <si>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</si>
  <si>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</si>
  <si>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</si>
  <si>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</si>
  <si>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</si>
  <si>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</si>
  <si>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</si>
  <si>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</si>
  <si>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</si>
  <si>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</si>
  <si>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</si>
  <si>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</si>
  <si>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</si>
  <si>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</si>
  <si>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</si>
  <si>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</si>
  <si>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</si>
  <si>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</si>
  <si>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</si>
  <si>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</si>
  <si>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</si>
  <si>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</si>
  <si>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</si>
  <si>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</si>
  <si>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</si>
  <si>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</si>
  <si>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</si>
  <si>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</si>
  <si>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</si>
  <si>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</si>
  <si>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</si>
  <si>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</si>
  <si>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</si>
  <si>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</si>
  <si>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</si>
  <si>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</si>
  <si>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</si>
  <si>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</si>
  <si>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</si>
  <si>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</si>
  <si>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</si>
  <si>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</si>
  <si>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</si>
  <si>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</si>
  <si>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</si>
  <si>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</si>
  <si>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</si>
  <si>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</si>
  <si>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</si>
  <si>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</si>
  <si>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</si>
  <si>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</si>
  <si>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</si>
  <si>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</si>
  <si>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</si>
  <si>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</si>
  <si>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</si>
  <si>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</si>
  <si>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</si>
  <si>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</si>
  <si>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</si>
  <si>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</si>
  <si>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</si>
  <si>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</si>
  <si>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</si>
  <si>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</si>
  <si>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</si>
  <si>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</si>
  <si>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</si>
  <si>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</si>
  <si>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</si>
  <si>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</si>
  <si>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</si>
  <si>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</si>
  <si>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</si>
  <si>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</si>
  <si>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</si>
  <si>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</si>
  <si>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</si>
  <si>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</si>
  <si>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</si>
  <si>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</si>
  <si>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</si>
  <si>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</si>
  <si>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</si>
  <si>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INSTITUTO TECNOLOGICO SUPERIOR DE SALVATIERRA
Clasificación por Objeto del Gasto (Capítulo y Concepto)
al 31 de Marzo de 2022
PESOS</t>
  </si>
  <si>
    <t>Fideicomiso de Desastres Naturales (Informativo)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</si>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</sst>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/>
  </cellStyleXfs>
  <cellXfs count="44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" fontId="7" fillId="0" borderId="3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4" fontId="7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center" indent="2"/>
    </xf>
    <xf numFmtId="4" fontId="8" fillId="0" borderId="4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top"/>
    </xf>
    <xf numFmtId="0" fontId="6" fillId="0" borderId="2" xfId="0" applyFont="1" applyBorder="1"/>
    <xf numFmtId="0" fontId="9" fillId="0" borderId="11" xfId="0" applyFont="1" applyBorder="1" applyAlignment="1">
      <alignment horizontal="left" vertical="center" indent="1"/>
    </xf>
    <xf numFmtId="4" fontId="9" fillId="0" borderId="4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indent="2"/>
    </xf>
    <xf numFmtId="4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6" fillId="0" borderId="12" xfId="0" applyFont="1" applyBorder="1"/>
    <xf numFmtId="0" fontId="2" fillId="0" borderId="13" xfId="0" applyFont="1" applyBorder="1" applyAlignment="1">
      <alignment horizontal="left" vertical="center"/>
    </xf>
    <xf numFmtId="4" fontId="2" fillId="0" borderId="5" xfId="0" applyNumberFormat="1" applyFont="1" applyBorder="1" applyAlignment="1">
      <alignment vertical="center"/>
    </xf>
    <xf numFmtId="0" fontId="11" fillId="0" borderId="0" xfId="3" applyFont="1" applyFill="1" applyBorder="1" applyAlignment="1" applyProtection="1">
      <alignment vertical="top"/>
      <protection locked="0"/>
    </xf>
    <xf numFmtId="0" fontId="12" fillId="0" borderId="0" xfId="3" applyFont="1" applyFill="1" applyBorder="1" applyAlignment="1" applyProtection="1">
      <alignment horizontal="left" vertical="top"/>
      <protection locked="0"/>
    </xf>
    <xf numFmtId="0" fontId="11" fillId="0" borderId="0" xfId="3" applyFont="1" applyFill="1" applyBorder="1" applyAlignment="1" applyProtection="1">
      <alignment horizontal="center" vertical="top"/>
      <protection locked="0"/>
    </xf>
    <xf numFmtId="0" fontId="2" fillId="0" borderId="0" xfId="0" applyFont="1"/>
    <xf numFmtId="0" fontId="12" fillId="0" borderId="0" xfId="3" applyFont="1" applyFill="1" applyBorder="1" applyAlignment="1" applyProtection="1">
      <alignment vertical="top"/>
      <protection locked="0"/>
    </xf>
    <xf numFmtId="0" fontId="12" fillId="0" borderId="0" xfId="3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showGridLines="0" tabSelected="1" zoomScale="85" zoomScaleNormal="85" workbookViewId="0">
      <selection activeCell="K14" sqref="K14"/>
    </sheetView>
  </sheetViews>
  <sheetFormatPr baseColWidth="10" defaultColWidth="10.28515625" defaultRowHeight="12.75"/>
  <cols>
    <col min="1" max="1" width="4.140625" style="4" customWidth="1"/>
    <col min="2" max="2" width="77.85546875" style="4" customWidth="1"/>
    <col min="3" max="8" width="14.42578125" style="4" customWidth="1"/>
    <col min="9" max="16384" width="10.28515625" style="4"/>
  </cols>
  <sheetData>
    <row r="1" spans="1:8" ht="45.95" customHeight="1">
      <c r="A1" s="1" t="s">
        <v>205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0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2</v>
      </c>
    </row>
    <row r="4" spans="1:8">
      <c r="A4" s="13" t="s">
        <v>8</v>
      </c>
      <c r="B4" s="14"/>
      <c r="C4" s="15">
        <f>C5+C13+C23+C33+C43+C53+C57+C66+C70</f>
        <v>23726073.560000002</v>
      </c>
      <c r="D4" s="15">
        <f t="shared" ref="D4:H4" si="0">D5+D13+D23+D33+D43+D53+D57+D66+D70</f>
        <v>830809.8899999999</v>
      </c>
      <c r="E4" s="15">
        <f t="shared" si="0"/>
        <v>24556883.449999999</v>
      </c>
      <c r="F4" s="15">
        <f t="shared" si="0"/>
        <v>5758581.79</v>
      </c>
      <c r="G4" s="15">
        <f t="shared" si="0"/>
        <v>5758581.79</v>
      </c>
      <c r="H4" s="15">
        <f t="shared" si="0"/>
        <v>18798301.66</v>
      </c>
    </row>
    <row r="5" spans="1:8">
      <c r="A5" s="16" t="s">
        <v>9</v>
      </c>
      <c r="B5" s="17"/>
      <c r="C5" s="18">
        <f>SUM(C6:C12)</f>
        <v>18881096</v>
      </c>
      <c r="D5" s="18">
        <f t="shared" ref="D5:H5" si="1">SUM(D6:D12)</f>
        <v>313176</v>
      </c>
      <c r="E5" s="18">
        <f t="shared" si="1"/>
        <v>19194272</v>
      </c>
      <c r="F5" s="18">
        <f t="shared" si="1"/>
        <v>4817916.3600000003</v>
      </c>
      <c r="G5" s="18">
        <f t="shared" si="1"/>
        <v>4817916.3600000003</v>
      </c>
      <c r="H5" s="18">
        <f t="shared" si="1"/>
        <v>14376355.640000001</v>
      </c>
    </row>
    <row r="6" spans="1:8">
      <c r="A6" s="19" t="s">
        <v>83</v>
      </c>
      <c r="B6" s="20" t="s">
        <v>10</v>
      </c>
      <c r="C6" s="21">
        <v>11741713.779999999</v>
      </c>
      <c r="D6" s="21">
        <v>70474.080000000002</v>
      </c>
      <c r="E6" s="21">
        <f>C6+D6</f>
        <v>11812187.859999999</v>
      </c>
      <c r="F6" s="21">
        <v>3488141.44</v>
      </c>
      <c r="G6" s="21">
        <v>3488141.44</v>
      </c>
      <c r="H6" s="21">
        <f>E6-F6</f>
        <v>8324046.4199999999</v>
      </c>
    </row>
    <row r="7" spans="1:8">
      <c r="A7" s="19" t="s">
        <v>84</v>
      </c>
      <c r="B7" s="20" t="s">
        <v>11</v>
      </c>
      <c r="C7" s="21"/>
      <c r="D7" s="21"/>
      <c r="E7" s="21">
        <f t="shared" ref="E7:E12" si="2">C7+D7</f>
        <v>0</v>
      </c>
      <c r="F7" s="21"/>
      <c r="G7" s="21"/>
      <c r="H7" s="21">
        <f t="shared" ref="H7:H70" si="3">E7-F7</f>
        <v>0</v>
      </c>
    </row>
    <row r="8" spans="1:8">
      <c r="A8" s="19" t="s">
        <v>85</v>
      </c>
      <c r="B8" s="20" t="s">
        <v>12</v>
      </c>
      <c r="C8" s="21">
        <v>2264620.9</v>
      </c>
      <c r="D8" s="21">
        <v>0</v>
      </c>
      <c r="E8" s="21">
        <f t="shared" si="2"/>
        <v>2264620.9</v>
      </c>
      <c r="F8" s="21">
        <v>64328.97</v>
      </c>
      <c r="G8" s="21">
        <v>64328.97</v>
      </c>
      <c r="H8" s="21">
        <f t="shared" si="3"/>
        <v>2200291.9299999997</v>
      </c>
    </row>
    <row r="9" spans="1:8">
      <c r="A9" s="19" t="s">
        <v>86</v>
      </c>
      <c r="B9" s="20" t="s">
        <v>13</v>
      </c>
      <c r="C9" s="21">
        <v>2786076.04</v>
      </c>
      <c r="D9" s="21">
        <v>0</v>
      </c>
      <c r="E9" s="21">
        <f t="shared" si="2"/>
        <v>2786076.04</v>
      </c>
      <c r="F9" s="21">
        <v>772436.81</v>
      </c>
      <c r="G9" s="21">
        <v>772436.81</v>
      </c>
      <c r="H9" s="21">
        <f t="shared" si="3"/>
        <v>2013639.23</v>
      </c>
    </row>
    <row r="10" spans="1:8">
      <c r="A10" s="19" t="s">
        <v>87</v>
      </c>
      <c r="B10" s="20" t="s">
        <v>14</v>
      </c>
      <c r="C10" s="21">
        <v>1119516.28</v>
      </c>
      <c r="D10" s="21">
        <v>80174.92</v>
      </c>
      <c r="E10" s="21">
        <f t="shared" si="2"/>
        <v>1199691.2</v>
      </c>
      <c r="F10" s="21">
        <v>365479.14</v>
      </c>
      <c r="G10" s="21">
        <v>365479.14</v>
      </c>
      <c r="H10" s="21">
        <f t="shared" si="3"/>
        <v>834212.05999999994</v>
      </c>
    </row>
    <row r="11" spans="1:8">
      <c r="A11" s="19" t="s">
        <v>88</v>
      </c>
      <c r="B11" s="20" t="s">
        <v>15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89</v>
      </c>
      <c r="B12" s="20" t="s">
        <v>16</v>
      </c>
      <c r="C12" s="21">
        <v>969169</v>
      </c>
      <c r="D12" s="21">
        <v>162527</v>
      </c>
      <c r="E12" s="21">
        <f t="shared" si="2"/>
        <v>1131696</v>
      </c>
      <c r="F12" s="21">
        <v>127530</v>
      </c>
      <c r="G12" s="21">
        <v>127530</v>
      </c>
      <c r="H12" s="21">
        <f t="shared" si="3"/>
        <v>1004166</v>
      </c>
    </row>
    <row r="13" spans="1:8">
      <c r="A13" s="16" t="s">
        <v>17</v>
      </c>
      <c r="B13" s="17"/>
      <c r="C13" s="18">
        <f>SUM(C14:C22)</f>
        <v>497995</v>
      </c>
      <c r="D13" s="18">
        <f t="shared" ref="D13:G13" si="4">SUM(D14:D22)</f>
        <v>161230</v>
      </c>
      <c r="E13" s="18">
        <f t="shared" si="4"/>
        <v>659225</v>
      </c>
      <c r="F13" s="18">
        <f t="shared" si="4"/>
        <v>71683.06</v>
      </c>
      <c r="G13" s="18">
        <f t="shared" si="4"/>
        <v>71683.06</v>
      </c>
      <c r="H13" s="18">
        <f t="shared" si="3"/>
        <v>587541.93999999994</v>
      </c>
    </row>
    <row r="14" spans="1:8">
      <c r="A14" s="19" t="s">
        <v>90</v>
      </c>
      <c r="B14" s="20" t="s">
        <v>18</v>
      </c>
      <c r="C14" s="21">
        <v>113140</v>
      </c>
      <c r="D14" s="21">
        <v>158230</v>
      </c>
      <c r="E14" s="21">
        <f t="shared" ref="E14:E22" si="5">C14+D14</f>
        <v>271370</v>
      </c>
      <c r="F14" s="21">
        <v>0</v>
      </c>
      <c r="G14" s="21">
        <v>0</v>
      </c>
      <c r="H14" s="21">
        <f t="shared" si="3"/>
        <v>271370</v>
      </c>
    </row>
    <row r="15" spans="1:8">
      <c r="A15" s="19" t="s">
        <v>91</v>
      </c>
      <c r="B15" s="20" t="s">
        <v>19</v>
      </c>
      <c r="C15" s="21">
        <v>20000</v>
      </c>
      <c r="D15" s="21">
        <v>0</v>
      </c>
      <c r="E15" s="21">
        <f t="shared" si="5"/>
        <v>20000</v>
      </c>
      <c r="F15" s="21">
        <v>7152</v>
      </c>
      <c r="G15" s="21">
        <v>7152</v>
      </c>
      <c r="H15" s="21">
        <f t="shared" si="3"/>
        <v>12848</v>
      </c>
    </row>
    <row r="16" spans="1:8">
      <c r="A16" s="19" t="s">
        <v>92</v>
      </c>
      <c r="B16" s="20" t="s">
        <v>20</v>
      </c>
      <c r="C16" s="21"/>
      <c r="D16" s="21"/>
      <c r="E16" s="21">
        <f t="shared" si="5"/>
        <v>0</v>
      </c>
      <c r="F16" s="21"/>
      <c r="G16" s="21"/>
      <c r="H16" s="21">
        <f t="shared" si="3"/>
        <v>0</v>
      </c>
    </row>
    <row r="17" spans="1:8">
      <c r="A17" s="19" t="s">
        <v>93</v>
      </c>
      <c r="B17" s="20" t="s">
        <v>21</v>
      </c>
      <c r="C17" s="21">
        <v>9000</v>
      </c>
      <c r="D17" s="21">
        <v>8000</v>
      </c>
      <c r="E17" s="21">
        <f t="shared" si="5"/>
        <v>17000</v>
      </c>
      <c r="F17" s="21">
        <v>0</v>
      </c>
      <c r="G17" s="21">
        <v>0</v>
      </c>
      <c r="H17" s="21">
        <f t="shared" si="3"/>
        <v>17000</v>
      </c>
    </row>
    <row r="18" spans="1:8">
      <c r="A18" s="19" t="s">
        <v>94</v>
      </c>
      <c r="B18" s="20" t="s">
        <v>22</v>
      </c>
      <c r="C18" s="21">
        <v>122500</v>
      </c>
      <c r="D18" s="21">
        <v>-8000</v>
      </c>
      <c r="E18" s="21">
        <f t="shared" si="5"/>
        <v>114500</v>
      </c>
      <c r="F18" s="21">
        <v>750</v>
      </c>
      <c r="G18" s="21">
        <v>750</v>
      </c>
      <c r="H18" s="21">
        <f t="shared" si="3"/>
        <v>113750</v>
      </c>
    </row>
    <row r="19" spans="1:8">
      <c r="A19" s="19" t="s">
        <v>95</v>
      </c>
      <c r="B19" s="20" t="s">
        <v>23</v>
      </c>
      <c r="C19" s="21">
        <v>182175</v>
      </c>
      <c r="D19" s="21">
        <v>0</v>
      </c>
      <c r="E19" s="21">
        <f t="shared" si="5"/>
        <v>182175</v>
      </c>
      <c r="F19" s="21">
        <v>63585.06</v>
      </c>
      <c r="G19" s="21">
        <v>63585.06</v>
      </c>
      <c r="H19" s="21">
        <f t="shared" si="3"/>
        <v>118589.94</v>
      </c>
    </row>
    <row r="20" spans="1:8">
      <c r="A20" s="19" t="s">
        <v>96</v>
      </c>
      <c r="B20" s="20" t="s">
        <v>24</v>
      </c>
      <c r="C20" s="21">
        <v>25000</v>
      </c>
      <c r="D20" s="21">
        <v>2000</v>
      </c>
      <c r="E20" s="21">
        <f t="shared" si="5"/>
        <v>27000</v>
      </c>
      <c r="F20" s="21">
        <v>0</v>
      </c>
      <c r="G20" s="21">
        <v>0</v>
      </c>
      <c r="H20" s="21">
        <f t="shared" si="3"/>
        <v>27000</v>
      </c>
    </row>
    <row r="21" spans="1:8">
      <c r="A21" s="19" t="s">
        <v>97</v>
      </c>
      <c r="B21" s="20" t="s">
        <v>25</v>
      </c>
      <c r="C21" s="21"/>
      <c r="D21" s="21"/>
      <c r="E21" s="21">
        <f t="shared" si="5"/>
        <v>0</v>
      </c>
      <c r="F21" s="21"/>
      <c r="G21" s="21"/>
      <c r="H21" s="21">
        <f t="shared" si="3"/>
        <v>0</v>
      </c>
    </row>
    <row r="22" spans="1:8">
      <c r="A22" s="19" t="s">
        <v>98</v>
      </c>
      <c r="B22" s="20" t="s">
        <v>26</v>
      </c>
      <c r="C22" s="21">
        <v>26180</v>
      </c>
      <c r="D22" s="21">
        <v>1000</v>
      </c>
      <c r="E22" s="21">
        <f t="shared" si="5"/>
        <v>27180</v>
      </c>
      <c r="F22" s="21">
        <v>196</v>
      </c>
      <c r="G22" s="21">
        <v>196</v>
      </c>
      <c r="H22" s="21">
        <f t="shared" si="3"/>
        <v>26984</v>
      </c>
    </row>
    <row r="23" spans="1:8">
      <c r="A23" s="16" t="s">
        <v>27</v>
      </c>
      <c r="B23" s="17"/>
      <c r="C23" s="18">
        <f>SUM(C24:C32)</f>
        <v>3979492.5600000005</v>
      </c>
      <c r="D23" s="18">
        <f t="shared" ref="D23:G23" si="6">SUM(D24:D32)</f>
        <v>167737.43999999997</v>
      </c>
      <c r="E23" s="18">
        <f t="shared" si="6"/>
        <v>4147230</v>
      </c>
      <c r="F23" s="18">
        <f t="shared" si="6"/>
        <v>868982.36999999988</v>
      </c>
      <c r="G23" s="18">
        <f t="shared" si="6"/>
        <v>868982.36999999988</v>
      </c>
      <c r="H23" s="18">
        <f t="shared" si="3"/>
        <v>3278247.63</v>
      </c>
    </row>
    <row r="24" spans="1:8">
      <c r="A24" s="19" t="s">
        <v>99</v>
      </c>
      <c r="B24" s="20" t="s">
        <v>28</v>
      </c>
      <c r="C24" s="21">
        <v>587727</v>
      </c>
      <c r="D24" s="21">
        <v>180244</v>
      </c>
      <c r="E24" s="21">
        <f t="shared" ref="E24:E32" si="7">C24+D24</f>
        <v>767971</v>
      </c>
      <c r="F24" s="21">
        <v>151349.70000000001</v>
      </c>
      <c r="G24" s="21">
        <v>151349.70000000001</v>
      </c>
      <c r="H24" s="21">
        <f t="shared" si="3"/>
        <v>616621.30000000005</v>
      </c>
    </row>
    <row r="25" spans="1:8">
      <c r="A25" s="19" t="s">
        <v>100</v>
      </c>
      <c r="B25" s="20" t="s">
        <v>29</v>
      </c>
      <c r="C25" s="21">
        <v>482629.56</v>
      </c>
      <c r="D25" s="21">
        <v>8372.8700000000008</v>
      </c>
      <c r="E25" s="21">
        <f t="shared" si="7"/>
        <v>491002.43</v>
      </c>
      <c r="F25" s="21">
        <v>29595.75</v>
      </c>
      <c r="G25" s="21">
        <v>29595.75</v>
      </c>
      <c r="H25" s="21">
        <f t="shared" si="3"/>
        <v>461406.68</v>
      </c>
    </row>
    <row r="26" spans="1:8">
      <c r="A26" s="19" t="s">
        <v>101</v>
      </c>
      <c r="B26" s="20" t="s">
        <v>30</v>
      </c>
      <c r="C26" s="21">
        <v>837820.14</v>
      </c>
      <c r="D26" s="21">
        <v>-66498</v>
      </c>
      <c r="E26" s="21">
        <f t="shared" si="7"/>
        <v>771322.14</v>
      </c>
      <c r="F26" s="21">
        <v>175758.17</v>
      </c>
      <c r="G26" s="21">
        <v>175758.17</v>
      </c>
      <c r="H26" s="21">
        <f t="shared" si="3"/>
        <v>595563.97</v>
      </c>
    </row>
    <row r="27" spans="1:8">
      <c r="A27" s="19" t="s">
        <v>102</v>
      </c>
      <c r="B27" s="20" t="s">
        <v>31</v>
      </c>
      <c r="C27" s="21">
        <v>132510</v>
      </c>
      <c r="D27" s="21">
        <v>24386.05</v>
      </c>
      <c r="E27" s="21">
        <f t="shared" si="7"/>
        <v>156896.04999999999</v>
      </c>
      <c r="F27" s="21">
        <v>22140.45</v>
      </c>
      <c r="G27" s="21">
        <v>22140.45</v>
      </c>
      <c r="H27" s="21">
        <f t="shared" si="3"/>
        <v>134755.59999999998</v>
      </c>
    </row>
    <row r="28" spans="1:8">
      <c r="A28" s="19" t="s">
        <v>103</v>
      </c>
      <c r="B28" s="20" t="s">
        <v>32</v>
      </c>
      <c r="C28" s="21">
        <v>1333040.8700000001</v>
      </c>
      <c r="D28" s="21">
        <v>15532.52</v>
      </c>
      <c r="E28" s="21">
        <f t="shared" si="7"/>
        <v>1348573.3900000001</v>
      </c>
      <c r="F28" s="21">
        <v>373592.86</v>
      </c>
      <c r="G28" s="21">
        <v>373592.86</v>
      </c>
      <c r="H28" s="21">
        <f t="shared" si="3"/>
        <v>974980.53000000014</v>
      </c>
    </row>
    <row r="29" spans="1:8">
      <c r="A29" s="19" t="s">
        <v>104</v>
      </c>
      <c r="B29" s="20" t="s">
        <v>33</v>
      </c>
      <c r="C29" s="21">
        <v>46560</v>
      </c>
      <c r="D29" s="21">
        <v>0</v>
      </c>
      <c r="E29" s="21">
        <f t="shared" si="7"/>
        <v>46560</v>
      </c>
      <c r="F29" s="21">
        <v>0</v>
      </c>
      <c r="G29" s="21">
        <v>0</v>
      </c>
      <c r="H29" s="21">
        <f t="shared" si="3"/>
        <v>46560</v>
      </c>
    </row>
    <row r="30" spans="1:8">
      <c r="A30" s="19" t="s">
        <v>105</v>
      </c>
      <c r="B30" s="20" t="s">
        <v>34</v>
      </c>
      <c r="C30" s="21">
        <v>45350</v>
      </c>
      <c r="D30" s="21">
        <v>-600</v>
      </c>
      <c r="E30" s="21">
        <f t="shared" si="7"/>
        <v>44750</v>
      </c>
      <c r="F30" s="21">
        <v>3352</v>
      </c>
      <c r="G30" s="21">
        <v>3352</v>
      </c>
      <c r="H30" s="21">
        <f t="shared" si="3"/>
        <v>41398</v>
      </c>
    </row>
    <row r="31" spans="1:8">
      <c r="A31" s="19" t="s">
        <v>106</v>
      </c>
      <c r="B31" s="20" t="s">
        <v>35</v>
      </c>
      <c r="C31" s="21">
        <v>15214</v>
      </c>
      <c r="D31" s="21">
        <v>5500</v>
      </c>
      <c r="E31" s="21">
        <f t="shared" si="7"/>
        <v>20714</v>
      </c>
      <c r="F31" s="21">
        <v>0</v>
      </c>
      <c r="G31" s="21">
        <v>0</v>
      </c>
      <c r="H31" s="21">
        <f t="shared" si="3"/>
        <v>20714</v>
      </c>
    </row>
    <row r="32" spans="1:8">
      <c r="A32" s="19" t="s">
        <v>107</v>
      </c>
      <c r="B32" s="20" t="s">
        <v>36</v>
      </c>
      <c r="C32" s="21">
        <v>498640.99</v>
      </c>
      <c r="D32" s="21">
        <v>800</v>
      </c>
      <c r="E32" s="21">
        <f t="shared" si="7"/>
        <v>499440.99</v>
      </c>
      <c r="F32" s="21">
        <v>113193.44</v>
      </c>
      <c r="G32" s="21">
        <v>113193.44</v>
      </c>
      <c r="H32" s="21">
        <f t="shared" si="3"/>
        <v>386247.55</v>
      </c>
    </row>
    <row r="33" spans="1:8">
      <c r="A33" s="16" t="s">
        <v>37</v>
      </c>
      <c r="B33" s="17"/>
      <c r="C33" s="18">
        <f>SUM(C34:C42)</f>
        <v>20000</v>
      </c>
      <c r="D33" s="18">
        <f t="shared" ref="D33:G33" si="8">SUM(D34:D42)</f>
        <v>30000</v>
      </c>
      <c r="E33" s="18">
        <f t="shared" si="8"/>
        <v>50000</v>
      </c>
      <c r="F33" s="18">
        <f t="shared" si="8"/>
        <v>0</v>
      </c>
      <c r="G33" s="18">
        <f t="shared" si="8"/>
        <v>0</v>
      </c>
      <c r="H33" s="18">
        <f t="shared" si="3"/>
        <v>50000</v>
      </c>
    </row>
    <row r="34" spans="1:8">
      <c r="A34" s="19" t="s">
        <v>108</v>
      </c>
      <c r="B34" s="20" t="s">
        <v>38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109</v>
      </c>
      <c r="B35" s="20" t="s">
        <v>39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110</v>
      </c>
      <c r="B36" s="20" t="s">
        <v>40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111</v>
      </c>
      <c r="B37" s="20" t="s">
        <v>41</v>
      </c>
      <c r="C37" s="21">
        <v>20000</v>
      </c>
      <c r="D37" s="21">
        <v>30000</v>
      </c>
      <c r="E37" s="21">
        <f t="shared" si="9"/>
        <v>50000</v>
      </c>
      <c r="F37" s="21">
        <v>0</v>
      </c>
      <c r="G37" s="21">
        <v>0</v>
      </c>
      <c r="H37" s="21">
        <f t="shared" si="3"/>
        <v>50000</v>
      </c>
    </row>
    <row r="38" spans="1:8">
      <c r="A38" s="19" t="s">
        <v>112</v>
      </c>
      <c r="B38" s="20" t="s">
        <v>42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113</v>
      </c>
      <c r="B39" s="20" t="s">
        <v>43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44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45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114</v>
      </c>
      <c r="B42" s="20" t="s">
        <v>46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47</v>
      </c>
      <c r="B43" s="17"/>
      <c r="C43" s="18">
        <f>SUM(C44:C52)</f>
        <v>347490</v>
      </c>
      <c r="D43" s="18">
        <f t="shared" ref="D43:G43" si="10">SUM(D44:D52)</f>
        <v>158666.44999999995</v>
      </c>
      <c r="E43" s="18">
        <f t="shared" si="10"/>
        <v>506156.44999999995</v>
      </c>
      <c r="F43" s="18">
        <f t="shared" si="10"/>
        <v>0</v>
      </c>
      <c r="G43" s="18">
        <f t="shared" si="10"/>
        <v>0</v>
      </c>
      <c r="H43" s="18">
        <f t="shared" si="3"/>
        <v>506156.44999999995</v>
      </c>
    </row>
    <row r="44" spans="1:8">
      <c r="A44" s="19" t="s">
        <v>115</v>
      </c>
      <c r="B44" s="20" t="s">
        <v>48</v>
      </c>
      <c r="C44" s="21">
        <v>0</v>
      </c>
      <c r="D44" s="21">
        <v>503728.97</v>
      </c>
      <c r="E44" s="21">
        <f t="shared" ref="E44:E52" si="11">C44+D44</f>
        <v>503728.97</v>
      </c>
      <c r="F44" s="21">
        <v>0</v>
      </c>
      <c r="G44" s="21">
        <v>0</v>
      </c>
      <c r="H44" s="21">
        <f t="shared" si="3"/>
        <v>503728.97</v>
      </c>
    </row>
    <row r="45" spans="1:8">
      <c r="A45" s="19" t="s">
        <v>116</v>
      </c>
      <c r="B45" s="20" t="s">
        <v>49</v>
      </c>
      <c r="C45" s="21"/>
      <c r="D45" s="21"/>
      <c r="E45" s="21">
        <f t="shared" si="11"/>
        <v>0</v>
      </c>
      <c r="F45" s="21"/>
      <c r="G45" s="21"/>
      <c r="H45" s="21">
        <f t="shared" si="3"/>
        <v>0</v>
      </c>
    </row>
    <row r="46" spans="1:8">
      <c r="A46" s="19" t="s">
        <v>117</v>
      </c>
      <c r="B46" s="20" t="s">
        <v>50</v>
      </c>
      <c r="C46" s="21"/>
      <c r="D46" s="21"/>
      <c r="E46" s="21">
        <f t="shared" si="11"/>
        <v>0</v>
      </c>
      <c r="F46" s="21"/>
      <c r="G46" s="21"/>
      <c r="H46" s="21">
        <f t="shared" si="3"/>
        <v>0</v>
      </c>
    </row>
    <row r="47" spans="1:8">
      <c r="A47" s="19" t="s">
        <v>118</v>
      </c>
      <c r="B47" s="20" t="s">
        <v>51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119</v>
      </c>
      <c r="B48" s="20" t="s">
        <v>52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120</v>
      </c>
      <c r="B49" s="20" t="s">
        <v>53</v>
      </c>
      <c r="C49" s="21"/>
      <c r="D49" s="21"/>
      <c r="E49" s="21">
        <f t="shared" si="11"/>
        <v>0</v>
      </c>
      <c r="F49" s="21"/>
      <c r="G49" s="21"/>
      <c r="H49" s="21">
        <f t="shared" si="3"/>
        <v>0</v>
      </c>
    </row>
    <row r="50" spans="1:8">
      <c r="A50" s="19" t="s">
        <v>121</v>
      </c>
      <c r="B50" s="20" t="s">
        <v>54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122</v>
      </c>
      <c r="B51" s="20" t="s">
        <v>55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123</v>
      </c>
      <c r="B52" s="20" t="s">
        <v>56</v>
      </c>
      <c r="C52" s="21">
        <v>347490</v>
      </c>
      <c r="D52" s="21">
        <v>-345062.52</v>
      </c>
      <c r="E52" s="21">
        <f t="shared" si="11"/>
        <v>2427.4799999999814</v>
      </c>
      <c r="F52" s="21">
        <v>0</v>
      </c>
      <c r="G52" s="21">
        <v>0</v>
      </c>
      <c r="H52" s="21">
        <f t="shared" si="3"/>
        <v>2427.4799999999814</v>
      </c>
    </row>
    <row r="53" spans="1:8">
      <c r="A53" s="16" t="s">
        <v>57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124</v>
      </c>
      <c r="B54" s="20" t="s">
        <v>58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125</v>
      </c>
      <c r="B55" s="20" t="s">
        <v>59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126</v>
      </c>
      <c r="B56" s="20" t="s">
        <v>60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61</v>
      </c>
      <c r="B57" s="17"/>
      <c r="C57" s="18">
        <f>SUM(C58:C65)</f>
        <v>0</v>
      </c>
      <c r="D57" s="18">
        <f t="shared" ref="D57:G57" si="14">SUM(D58:D65)</f>
        <v>0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127</v>
      </c>
      <c r="B58" s="20" t="s">
        <v>62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128</v>
      </c>
      <c r="B59" s="20" t="s">
        <v>63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129</v>
      </c>
      <c r="B60" s="20" t="s">
        <v>64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130</v>
      </c>
      <c r="B61" s="20" t="s">
        <v>65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131</v>
      </c>
      <c r="B62" s="20" t="s">
        <v>66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132</v>
      </c>
      <c r="B63" s="20" t="s">
        <v>206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67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133</v>
      </c>
      <c r="B65" s="20" t="s">
        <v>68</v>
      </c>
      <c r="C65" s="21"/>
      <c r="D65" s="21"/>
      <c r="E65" s="21">
        <f t="shared" si="15"/>
        <v>0</v>
      </c>
      <c r="F65" s="21"/>
      <c r="G65" s="21"/>
      <c r="H65" s="21">
        <f t="shared" si="3"/>
        <v>0</v>
      </c>
    </row>
    <row r="66" spans="1:8">
      <c r="A66" s="16" t="s">
        <v>69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134</v>
      </c>
      <c r="B67" s="20" t="s">
        <v>70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135</v>
      </c>
      <c r="B68" s="20" t="s">
        <v>71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136</v>
      </c>
      <c r="B69" s="20" t="s">
        <v>72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73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137</v>
      </c>
      <c r="B71" s="20" t="s">
        <v>74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138</v>
      </c>
      <c r="B72" s="20" t="s">
        <v>75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139</v>
      </c>
      <c r="B73" s="20" t="s">
        <v>76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140</v>
      </c>
      <c r="B74" s="20" t="s">
        <v>77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141</v>
      </c>
      <c r="B75" s="20" t="s">
        <v>78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142</v>
      </c>
      <c r="B76" s="20" t="s">
        <v>79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143</v>
      </c>
      <c r="B77" s="20" t="s">
        <v>80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81</v>
      </c>
      <c r="B79" s="27"/>
      <c r="C79" s="25">
        <f>C80+C88+C98+C108+C118+C128+C132+C141+C145</f>
        <v>0</v>
      </c>
      <c r="D79" s="25">
        <f t="shared" ref="D79:H79" si="21">D80+D88+D98+D108+D118+D128+D132+D141+D145</f>
        <v>21184910.629999999</v>
      </c>
      <c r="E79" s="25">
        <f t="shared" si="21"/>
        <v>21184910.629999999</v>
      </c>
      <c r="F79" s="25">
        <f t="shared" si="21"/>
        <v>2813351.6199999996</v>
      </c>
      <c r="G79" s="25">
        <f t="shared" si="21"/>
        <v>2584696.88</v>
      </c>
      <c r="H79" s="25">
        <f t="shared" si="21"/>
        <v>18371559.010000002</v>
      </c>
    </row>
    <row r="80" spans="1:8">
      <c r="A80" s="28" t="s">
        <v>9</v>
      </c>
      <c r="B80" s="29"/>
      <c r="C80" s="25">
        <f>SUM(C81:C87)</f>
        <v>0</v>
      </c>
      <c r="D80" s="25">
        <f t="shared" ref="D80:H80" si="22">SUM(D81:D87)</f>
        <v>19194272</v>
      </c>
      <c r="E80" s="25">
        <f t="shared" si="22"/>
        <v>19194272</v>
      </c>
      <c r="F80" s="25">
        <f t="shared" si="22"/>
        <v>2677737.0999999996</v>
      </c>
      <c r="G80" s="25">
        <f t="shared" si="22"/>
        <v>2449082.36</v>
      </c>
      <c r="H80" s="25">
        <f t="shared" si="22"/>
        <v>16516534.9</v>
      </c>
    </row>
    <row r="81" spans="1:8">
      <c r="A81" s="19" t="s">
        <v>144</v>
      </c>
      <c r="B81" s="30" t="s">
        <v>10</v>
      </c>
      <c r="C81" s="31">
        <v>0</v>
      </c>
      <c r="D81" s="31">
        <v>11812187.92</v>
      </c>
      <c r="E81" s="21">
        <f t="shared" ref="E81:E87" si="23">C81+D81</f>
        <v>11812187.92</v>
      </c>
      <c r="F81" s="31">
        <v>2027028.3</v>
      </c>
      <c r="G81" s="31">
        <v>2027028.3</v>
      </c>
      <c r="H81" s="31">
        <f t="shared" ref="H81:H144" si="24">E81-F81</f>
        <v>9785159.6199999992</v>
      </c>
    </row>
    <row r="82" spans="1:8">
      <c r="A82" s="19" t="s">
        <v>145</v>
      </c>
      <c r="B82" s="30" t="s">
        <v>11</v>
      </c>
      <c r="C82" s="31"/>
      <c r="D82" s="31"/>
      <c r="E82" s="21">
        <f t="shared" si="23"/>
        <v>0</v>
      </c>
      <c r="F82" s="31"/>
      <c r="G82" s="31"/>
      <c r="H82" s="31">
        <f t="shared" si="24"/>
        <v>0</v>
      </c>
    </row>
    <row r="83" spans="1:8">
      <c r="A83" s="19" t="s">
        <v>146</v>
      </c>
      <c r="B83" s="30" t="s">
        <v>12</v>
      </c>
      <c r="C83" s="31">
        <v>0</v>
      </c>
      <c r="D83" s="31">
        <v>2264620.5299999998</v>
      </c>
      <c r="E83" s="21">
        <f t="shared" si="23"/>
        <v>2264620.5299999998</v>
      </c>
      <c r="F83" s="31">
        <v>45138.43</v>
      </c>
      <c r="G83" s="31">
        <v>45138.43</v>
      </c>
      <c r="H83" s="31">
        <f t="shared" si="24"/>
        <v>2219482.0999999996</v>
      </c>
    </row>
    <row r="84" spans="1:8">
      <c r="A84" s="19" t="s">
        <v>147</v>
      </c>
      <c r="B84" s="30" t="s">
        <v>13</v>
      </c>
      <c r="C84" s="31">
        <v>0</v>
      </c>
      <c r="D84" s="31">
        <v>2786076.54</v>
      </c>
      <c r="E84" s="21">
        <f t="shared" si="23"/>
        <v>2786076.54</v>
      </c>
      <c r="F84" s="31">
        <v>228654.74</v>
      </c>
      <c r="G84" s="31">
        <v>0</v>
      </c>
      <c r="H84" s="31">
        <f t="shared" si="24"/>
        <v>2557421.7999999998</v>
      </c>
    </row>
    <row r="85" spans="1:8">
      <c r="A85" s="19" t="s">
        <v>148</v>
      </c>
      <c r="B85" s="30" t="s">
        <v>14</v>
      </c>
      <c r="C85" s="31">
        <v>0</v>
      </c>
      <c r="D85" s="31">
        <v>1199691.01</v>
      </c>
      <c r="E85" s="21">
        <f t="shared" si="23"/>
        <v>1199691.01</v>
      </c>
      <c r="F85" s="31">
        <v>249385.63</v>
      </c>
      <c r="G85" s="31">
        <v>249385.63</v>
      </c>
      <c r="H85" s="31">
        <f t="shared" si="24"/>
        <v>950305.38</v>
      </c>
    </row>
    <row r="86" spans="1:8">
      <c r="A86" s="19" t="s">
        <v>149</v>
      </c>
      <c r="B86" s="30" t="s">
        <v>15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150</v>
      </c>
      <c r="B87" s="30" t="s">
        <v>16</v>
      </c>
      <c r="C87" s="31">
        <v>0</v>
      </c>
      <c r="D87" s="31">
        <v>1131696</v>
      </c>
      <c r="E87" s="21">
        <f t="shared" si="23"/>
        <v>1131696</v>
      </c>
      <c r="F87" s="31">
        <v>127530</v>
      </c>
      <c r="G87" s="31">
        <v>127530</v>
      </c>
      <c r="H87" s="31">
        <f t="shared" si="24"/>
        <v>1004166</v>
      </c>
    </row>
    <row r="88" spans="1:8">
      <c r="A88" s="28" t="s">
        <v>17</v>
      </c>
      <c r="B88" s="29"/>
      <c r="C88" s="25">
        <f>SUM(C89:C97)</f>
        <v>0</v>
      </c>
      <c r="D88" s="25">
        <f t="shared" ref="D88:G88" si="25">SUM(D89:D97)</f>
        <v>172467.63</v>
      </c>
      <c r="E88" s="25">
        <f t="shared" si="25"/>
        <v>172467.63</v>
      </c>
      <c r="F88" s="25">
        <f t="shared" si="25"/>
        <v>1041.5</v>
      </c>
      <c r="G88" s="25">
        <f t="shared" si="25"/>
        <v>1041.5</v>
      </c>
      <c r="H88" s="25">
        <f t="shared" si="24"/>
        <v>171426.13</v>
      </c>
    </row>
    <row r="89" spans="1:8">
      <c r="A89" s="19" t="s">
        <v>151</v>
      </c>
      <c r="B89" s="30" t="s">
        <v>18</v>
      </c>
      <c r="C89" s="31">
        <v>0</v>
      </c>
      <c r="D89" s="31">
        <v>50330</v>
      </c>
      <c r="E89" s="21">
        <f t="shared" ref="E89:E97" si="26">C89+D89</f>
        <v>50330</v>
      </c>
      <c r="F89" s="31">
        <v>0</v>
      </c>
      <c r="G89" s="31">
        <v>0</v>
      </c>
      <c r="H89" s="31">
        <f t="shared" si="24"/>
        <v>50330</v>
      </c>
    </row>
    <row r="90" spans="1:8">
      <c r="A90" s="19" t="s">
        <v>152</v>
      </c>
      <c r="B90" s="30" t="s">
        <v>19</v>
      </c>
      <c r="C90" s="31">
        <v>0</v>
      </c>
      <c r="D90" s="31">
        <v>662.63</v>
      </c>
      <c r="E90" s="21">
        <f t="shared" si="26"/>
        <v>662.63</v>
      </c>
      <c r="F90" s="31">
        <v>0</v>
      </c>
      <c r="G90" s="31">
        <v>0</v>
      </c>
      <c r="H90" s="31">
        <f t="shared" si="24"/>
        <v>662.63</v>
      </c>
    </row>
    <row r="91" spans="1:8">
      <c r="A91" s="19" t="s">
        <v>153</v>
      </c>
      <c r="B91" s="30" t="s">
        <v>20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154</v>
      </c>
      <c r="B92" s="30" t="s">
        <v>21</v>
      </c>
      <c r="C92" s="31"/>
      <c r="D92" s="31"/>
      <c r="E92" s="21">
        <f t="shared" si="26"/>
        <v>0</v>
      </c>
      <c r="F92" s="31"/>
      <c r="G92" s="31"/>
      <c r="H92" s="31">
        <f t="shared" si="24"/>
        <v>0</v>
      </c>
    </row>
    <row r="93" spans="1:8">
      <c r="A93" s="19" t="s">
        <v>155</v>
      </c>
      <c r="B93" s="30" t="s">
        <v>22</v>
      </c>
      <c r="C93" s="31">
        <v>0</v>
      </c>
      <c r="D93" s="31">
        <v>1950</v>
      </c>
      <c r="E93" s="21">
        <f t="shared" si="26"/>
        <v>1950</v>
      </c>
      <c r="F93" s="31">
        <v>741.5</v>
      </c>
      <c r="G93" s="31">
        <v>741.5</v>
      </c>
      <c r="H93" s="31">
        <f t="shared" si="24"/>
        <v>1208.5</v>
      </c>
    </row>
    <row r="94" spans="1:8">
      <c r="A94" s="19" t="s">
        <v>156</v>
      </c>
      <c r="B94" s="30" t="s">
        <v>23</v>
      </c>
      <c r="C94" s="31">
        <v>0</v>
      </c>
      <c r="D94" s="31">
        <v>116025</v>
      </c>
      <c r="E94" s="21">
        <f t="shared" si="26"/>
        <v>116025</v>
      </c>
      <c r="F94" s="31">
        <v>300</v>
      </c>
      <c r="G94" s="31">
        <v>300</v>
      </c>
      <c r="H94" s="31">
        <f t="shared" si="24"/>
        <v>115725</v>
      </c>
    </row>
    <row r="95" spans="1:8">
      <c r="A95" s="19" t="s">
        <v>157</v>
      </c>
      <c r="B95" s="30" t="s">
        <v>24</v>
      </c>
      <c r="C95" s="31">
        <v>0</v>
      </c>
      <c r="D95" s="31">
        <v>2000</v>
      </c>
      <c r="E95" s="21">
        <f t="shared" si="26"/>
        <v>2000</v>
      </c>
      <c r="F95" s="31">
        <v>0</v>
      </c>
      <c r="G95" s="31">
        <v>0</v>
      </c>
      <c r="H95" s="31">
        <f t="shared" si="24"/>
        <v>2000</v>
      </c>
    </row>
    <row r="96" spans="1:8">
      <c r="A96" s="19" t="s">
        <v>158</v>
      </c>
      <c r="B96" s="30" t="s">
        <v>25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159</v>
      </c>
      <c r="B97" s="30" t="s">
        <v>26</v>
      </c>
      <c r="C97" s="31">
        <v>0</v>
      </c>
      <c r="D97" s="31">
        <v>1500</v>
      </c>
      <c r="E97" s="21">
        <f t="shared" si="26"/>
        <v>1500</v>
      </c>
      <c r="F97" s="31">
        <v>0</v>
      </c>
      <c r="G97" s="31">
        <v>0</v>
      </c>
      <c r="H97" s="31">
        <f t="shared" si="24"/>
        <v>1500</v>
      </c>
    </row>
    <row r="98" spans="1:8">
      <c r="A98" s="28" t="s">
        <v>27</v>
      </c>
      <c r="B98" s="29"/>
      <c r="C98" s="25">
        <f>SUM(C99:C107)</f>
        <v>0</v>
      </c>
      <c r="D98" s="25">
        <f t="shared" ref="D98:G98" si="27">SUM(D99:D107)</f>
        <v>1504095</v>
      </c>
      <c r="E98" s="25">
        <f t="shared" si="27"/>
        <v>1504095</v>
      </c>
      <c r="F98" s="25">
        <f t="shared" si="27"/>
        <v>134573.02000000002</v>
      </c>
      <c r="G98" s="25">
        <f t="shared" si="27"/>
        <v>134573.02000000002</v>
      </c>
      <c r="H98" s="25">
        <f t="shared" si="24"/>
        <v>1369521.98</v>
      </c>
    </row>
    <row r="99" spans="1:8">
      <c r="A99" s="19" t="s">
        <v>160</v>
      </c>
      <c r="B99" s="30" t="s">
        <v>28</v>
      </c>
      <c r="C99" s="31">
        <v>0</v>
      </c>
      <c r="D99" s="31">
        <v>540494.01</v>
      </c>
      <c r="E99" s="21">
        <f t="shared" ref="E99:E107" si="28">C99+D99</f>
        <v>540494.01</v>
      </c>
      <c r="F99" s="31">
        <v>59790.19</v>
      </c>
      <c r="G99" s="31">
        <v>59790.19</v>
      </c>
      <c r="H99" s="31">
        <f t="shared" si="24"/>
        <v>480703.82</v>
      </c>
    </row>
    <row r="100" spans="1:8">
      <c r="A100" s="19" t="s">
        <v>161</v>
      </c>
      <c r="B100" s="30" t="s">
        <v>29</v>
      </c>
      <c r="C100" s="31"/>
      <c r="D100" s="31"/>
      <c r="E100" s="21">
        <f t="shared" si="28"/>
        <v>0</v>
      </c>
      <c r="F100" s="31"/>
      <c r="G100" s="31"/>
      <c r="H100" s="31">
        <f t="shared" si="24"/>
        <v>0</v>
      </c>
    </row>
    <row r="101" spans="1:8">
      <c r="A101" s="19" t="s">
        <v>162</v>
      </c>
      <c r="B101" s="30" t="s">
        <v>30</v>
      </c>
      <c r="C101" s="31">
        <v>0</v>
      </c>
      <c r="D101" s="31">
        <v>193478.14</v>
      </c>
      <c r="E101" s="21">
        <f t="shared" si="28"/>
        <v>193478.14</v>
      </c>
      <c r="F101" s="31">
        <v>3231.24</v>
      </c>
      <c r="G101" s="31">
        <v>3231.24</v>
      </c>
      <c r="H101" s="31">
        <f t="shared" si="24"/>
        <v>190246.90000000002</v>
      </c>
    </row>
    <row r="102" spans="1:8">
      <c r="A102" s="19" t="s">
        <v>163</v>
      </c>
      <c r="B102" s="30" t="s">
        <v>31</v>
      </c>
      <c r="C102" s="31">
        <v>0</v>
      </c>
      <c r="D102" s="31">
        <v>28000</v>
      </c>
      <c r="E102" s="21">
        <f t="shared" si="28"/>
        <v>28000</v>
      </c>
      <c r="F102" s="31">
        <v>3925.68</v>
      </c>
      <c r="G102" s="31">
        <v>3925.68</v>
      </c>
      <c r="H102" s="31">
        <f t="shared" si="24"/>
        <v>24074.32</v>
      </c>
    </row>
    <row r="103" spans="1:8">
      <c r="A103" s="19" t="s">
        <v>164</v>
      </c>
      <c r="B103" s="30" t="s">
        <v>32</v>
      </c>
      <c r="C103" s="31">
        <v>0</v>
      </c>
      <c r="D103" s="31">
        <v>255341.86</v>
      </c>
      <c r="E103" s="21">
        <f t="shared" si="28"/>
        <v>255341.86</v>
      </c>
      <c r="F103" s="31">
        <v>0</v>
      </c>
      <c r="G103" s="31">
        <v>0</v>
      </c>
      <c r="H103" s="31">
        <f t="shared" si="24"/>
        <v>255341.86</v>
      </c>
    </row>
    <row r="104" spans="1:8">
      <c r="A104" s="19" t="s">
        <v>165</v>
      </c>
      <c r="B104" s="30" t="s">
        <v>33</v>
      </c>
      <c r="C104" s="31">
        <v>0</v>
      </c>
      <c r="D104" s="31">
        <v>84390</v>
      </c>
      <c r="E104" s="21">
        <f t="shared" si="28"/>
        <v>84390</v>
      </c>
      <c r="F104" s="31">
        <v>0</v>
      </c>
      <c r="G104" s="31">
        <v>0</v>
      </c>
      <c r="H104" s="31">
        <f t="shared" si="24"/>
        <v>84390</v>
      </c>
    </row>
    <row r="105" spans="1:8">
      <c r="A105" s="19" t="s">
        <v>166</v>
      </c>
      <c r="B105" s="30" t="s">
        <v>34</v>
      </c>
      <c r="C105" s="31">
        <v>0</v>
      </c>
      <c r="D105" s="31">
        <v>28750</v>
      </c>
      <c r="E105" s="21">
        <f t="shared" si="28"/>
        <v>28750</v>
      </c>
      <c r="F105" s="31">
        <v>280</v>
      </c>
      <c r="G105" s="31">
        <v>280</v>
      </c>
      <c r="H105" s="31">
        <f t="shared" si="24"/>
        <v>28470</v>
      </c>
    </row>
    <row r="106" spans="1:8">
      <c r="A106" s="19" t="s">
        <v>167</v>
      </c>
      <c r="B106" s="30" t="s">
        <v>35</v>
      </c>
      <c r="C106" s="31"/>
      <c r="D106" s="31"/>
      <c r="E106" s="21">
        <f t="shared" si="28"/>
        <v>0</v>
      </c>
      <c r="F106" s="31"/>
      <c r="G106" s="31"/>
      <c r="H106" s="31">
        <f t="shared" si="24"/>
        <v>0</v>
      </c>
    </row>
    <row r="107" spans="1:8">
      <c r="A107" s="19" t="s">
        <v>168</v>
      </c>
      <c r="B107" s="30" t="s">
        <v>36</v>
      </c>
      <c r="C107" s="31">
        <v>0</v>
      </c>
      <c r="D107" s="31">
        <v>373640.99</v>
      </c>
      <c r="E107" s="21">
        <f t="shared" si="28"/>
        <v>373640.99</v>
      </c>
      <c r="F107" s="31">
        <v>67345.91</v>
      </c>
      <c r="G107" s="31">
        <v>67345.91</v>
      </c>
      <c r="H107" s="31">
        <f t="shared" si="24"/>
        <v>306295.07999999996</v>
      </c>
    </row>
    <row r="108" spans="1:8">
      <c r="A108" s="28" t="s">
        <v>37</v>
      </c>
      <c r="B108" s="29"/>
      <c r="C108" s="25">
        <f>SUM(C109:C117)</f>
        <v>0</v>
      </c>
      <c r="D108" s="25">
        <f t="shared" ref="D108:G108" si="29">SUM(D109:D117)</f>
        <v>294076</v>
      </c>
      <c r="E108" s="25">
        <f t="shared" si="29"/>
        <v>294076</v>
      </c>
      <c r="F108" s="25">
        <f t="shared" si="29"/>
        <v>0</v>
      </c>
      <c r="G108" s="25">
        <f t="shared" si="29"/>
        <v>0</v>
      </c>
      <c r="H108" s="25">
        <f t="shared" si="24"/>
        <v>294076</v>
      </c>
    </row>
    <row r="109" spans="1:8">
      <c r="A109" s="19" t="s">
        <v>169</v>
      </c>
      <c r="B109" s="30" t="s">
        <v>38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170</v>
      </c>
      <c r="B110" s="30" t="s">
        <v>39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171</v>
      </c>
      <c r="B111" s="30" t="s">
        <v>40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172</v>
      </c>
      <c r="B112" s="30" t="s">
        <v>41</v>
      </c>
      <c r="C112" s="31">
        <v>0</v>
      </c>
      <c r="D112" s="31">
        <v>294076</v>
      </c>
      <c r="E112" s="21">
        <f t="shared" si="30"/>
        <v>294076</v>
      </c>
      <c r="F112" s="31">
        <v>0</v>
      </c>
      <c r="G112" s="31">
        <v>0</v>
      </c>
      <c r="H112" s="31">
        <f t="shared" si="24"/>
        <v>294076</v>
      </c>
    </row>
    <row r="113" spans="1:8">
      <c r="A113" s="19" t="s">
        <v>173</v>
      </c>
      <c r="B113" s="30" t="s">
        <v>42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174</v>
      </c>
      <c r="B114" s="30" t="s">
        <v>43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44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45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175</v>
      </c>
      <c r="B117" s="30" t="s">
        <v>46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47</v>
      </c>
      <c r="B118" s="29"/>
      <c r="C118" s="25">
        <f>SUM(C119:C127)</f>
        <v>0</v>
      </c>
      <c r="D118" s="25">
        <f t="shared" ref="D118:G118" si="31">SUM(D119:D127)</f>
        <v>20000</v>
      </c>
      <c r="E118" s="25">
        <f t="shared" si="31"/>
        <v>20000</v>
      </c>
      <c r="F118" s="25">
        <f t="shared" si="31"/>
        <v>0</v>
      </c>
      <c r="G118" s="25">
        <f t="shared" si="31"/>
        <v>0</v>
      </c>
      <c r="H118" s="25">
        <f t="shared" si="24"/>
        <v>20000</v>
      </c>
    </row>
    <row r="119" spans="1:8">
      <c r="A119" s="19" t="s">
        <v>176</v>
      </c>
      <c r="B119" s="30" t="s">
        <v>48</v>
      </c>
      <c r="C119" s="31">
        <v>0</v>
      </c>
      <c r="D119" s="31">
        <v>20000</v>
      </c>
      <c r="E119" s="21">
        <f t="shared" ref="E119:E127" si="32">C119+D119</f>
        <v>20000</v>
      </c>
      <c r="F119" s="31">
        <v>0</v>
      </c>
      <c r="G119" s="31">
        <v>0</v>
      </c>
      <c r="H119" s="31">
        <f t="shared" si="24"/>
        <v>20000</v>
      </c>
    </row>
    <row r="120" spans="1:8">
      <c r="A120" s="19" t="s">
        <v>177</v>
      </c>
      <c r="B120" s="30" t="s">
        <v>49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178</v>
      </c>
      <c r="B121" s="30" t="s">
        <v>50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179</v>
      </c>
      <c r="B122" s="30" t="s">
        <v>51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180</v>
      </c>
      <c r="B123" s="30" t="s">
        <v>52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181</v>
      </c>
      <c r="B124" s="30" t="s">
        <v>53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182</v>
      </c>
      <c r="B125" s="30" t="s">
        <v>54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183</v>
      </c>
      <c r="B126" s="30" t="s">
        <v>55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184</v>
      </c>
      <c r="B127" s="30" t="s">
        <v>56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57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185</v>
      </c>
      <c r="B129" s="30" t="s">
        <v>58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186</v>
      </c>
      <c r="B130" s="30" t="s">
        <v>59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187</v>
      </c>
      <c r="B131" s="30" t="s">
        <v>60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61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188</v>
      </c>
      <c r="B133" s="30" t="s">
        <v>62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189</v>
      </c>
      <c r="B134" s="30" t="s">
        <v>63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190</v>
      </c>
      <c r="B135" s="30" t="s">
        <v>64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191</v>
      </c>
      <c r="B136" s="30" t="s">
        <v>65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192</v>
      </c>
      <c r="B137" s="30" t="s">
        <v>66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193</v>
      </c>
      <c r="B138" s="30" t="s">
        <v>206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67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194</v>
      </c>
      <c r="B140" s="30" t="s">
        <v>68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69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195</v>
      </c>
      <c r="B142" s="30" t="s">
        <v>70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196</v>
      </c>
      <c r="B143" s="30" t="s">
        <v>71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197</v>
      </c>
      <c r="B144" s="30" t="s">
        <v>72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73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198</v>
      </c>
      <c r="B146" s="30" t="s">
        <v>74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199</v>
      </c>
      <c r="B147" s="30" t="s">
        <v>75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200</v>
      </c>
      <c r="B148" s="30" t="s">
        <v>76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201</v>
      </c>
      <c r="B149" s="30" t="s">
        <v>77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202</v>
      </c>
      <c r="B150" s="30" t="s">
        <v>78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203</v>
      </c>
      <c r="B151" s="30" t="s">
        <v>79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204</v>
      </c>
      <c r="B152" s="30" t="s">
        <v>80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82</v>
      </c>
      <c r="B154" s="34"/>
      <c r="C154" s="25">
        <f>C4+C79</f>
        <v>23726073.560000002</v>
      </c>
      <c r="D154" s="25">
        <f t="shared" ref="D154:H154" si="42">D4+D79</f>
        <v>22015720.52</v>
      </c>
      <c r="E154" s="25">
        <f t="shared" si="42"/>
        <v>45741794.079999998</v>
      </c>
      <c r="F154" s="25">
        <f t="shared" si="42"/>
        <v>8571933.4100000001</v>
      </c>
      <c r="G154" s="25">
        <f t="shared" si="42"/>
        <v>8343278.6699999999</v>
      </c>
      <c r="H154" s="25">
        <f t="shared" si="42"/>
        <v>37169860.670000002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9" spans="1:8">
      <c r="A159" s="38" t="s">
        <v>207</v>
      </c>
      <c r="B159" s="39"/>
      <c r="C159" s="39"/>
      <c r="D159" s="40"/>
      <c r="E159" s="41"/>
      <c r="F159" s="40" t="s">
        <v>208</v>
      </c>
    </row>
    <row r="160" spans="1:8">
      <c r="A160" s="42" t="s">
        <v>209</v>
      </c>
      <c r="B160" s="39"/>
      <c r="C160" s="39"/>
      <c r="D160" s="43"/>
      <c r="E160" s="41"/>
      <c r="F160" s="43" t="s">
        <v>210</v>
      </c>
    </row>
  </sheetData>
  <mergeCells count="25">
    <mergeCell ref="A132:B132"/>
    <mergeCell ref="A141:B141"/>
    <mergeCell ref="A145:B145"/>
    <mergeCell ref="A154:B154"/>
    <mergeCell ref="A88:B88"/>
    <mergeCell ref="A98:B98"/>
    <mergeCell ref="A108:B108"/>
    <mergeCell ref="A118:B118"/>
    <mergeCell ref="A128:B128"/>
    <mergeCell ref="A57:B57"/>
    <mergeCell ref="A66:B66"/>
    <mergeCell ref="A70:B70"/>
    <mergeCell ref="A79:B79"/>
    <mergeCell ref="A80:B80"/>
    <mergeCell ref="A13:B13"/>
    <mergeCell ref="A23:B23"/>
    <mergeCell ref="A33:B33"/>
    <mergeCell ref="A43:B43"/>
    <mergeCell ref="A53:B53"/>
    <mergeCell ref="A1:H1"/>
    <mergeCell ref="A2:B2"/>
    <mergeCell ref="C2:G2"/>
    <mergeCell ref="A3:B3"/>
    <mergeCell ref="A4:B4"/>
    <mergeCell ref="A5:B5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2018-12-04T18:00:32Z</cp:lastPrinted>
  <dcterms:created xsi:type="dcterms:W3CDTF">2018-11-21T18:09:30Z</dcterms:created>
  <dcterms:modified xsi:type="dcterms:W3CDTF">2022-05-06T18:38:25Z</dcterms:modified>
</cp:coreProperties>
</file>