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CONTABLE\"/>
    </mc:Choice>
  </mc:AlternateContent>
  <bookViews>
    <workbookView xWindow="0" yWindow="0" windowWidth="23040" windowHeight="9525" tabRatio="863" activeTab="5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</sheets>
  <calcPr calcId="152511"/>
</workbook>
</file>

<file path=xl/calcChain.xml><?xml version="1.0" encoding="utf-8"?>
<calcChain xmlns="http://schemas.openxmlformats.org/spreadsheetml/2006/main">
  <c r="D20" i="62" l="1"/>
  <c r="C20" i="62"/>
  <c r="D103" i="62" l="1"/>
  <c r="D102" i="62" s="1"/>
  <c r="C103" i="62"/>
  <c r="C102" i="62" s="1"/>
  <c r="D96" i="62"/>
  <c r="C96" i="62"/>
  <c r="D37" i="62"/>
  <c r="D28" i="62"/>
  <c r="D43" i="62" l="1"/>
  <c r="D58" i="62"/>
  <c r="C58" i="62"/>
  <c r="D56" i="62"/>
  <c r="C56" i="62"/>
  <c r="D54" i="62"/>
  <c r="C54" i="62"/>
  <c r="D52" i="62"/>
  <c r="C52" i="62"/>
  <c r="D50" i="62"/>
  <c r="C50" i="62"/>
  <c r="C49" i="62" l="1"/>
  <c r="D49" i="62"/>
  <c r="G38" i="65"/>
  <c r="G37" i="65"/>
  <c r="D94" i="62"/>
  <c r="D93" i="62" s="1"/>
  <c r="G35" i="65" l="1"/>
  <c r="G34" i="65"/>
  <c r="D96" i="59" l="1"/>
  <c r="E123" i="59" l="1"/>
  <c r="E122" i="59"/>
  <c r="E121" i="59"/>
  <c r="E119" i="59"/>
  <c r="E118" i="59"/>
  <c r="E117" i="59"/>
  <c r="E116" i="59"/>
  <c r="E115" i="59"/>
  <c r="E114" i="59"/>
  <c r="E113" i="59"/>
  <c r="E112" i="59"/>
  <c r="E111" i="59"/>
  <c r="D205" i="60" l="1"/>
  <c r="D203" i="60"/>
  <c r="D15" i="62" l="1"/>
  <c r="C15" i="62"/>
  <c r="D41" i="59"/>
  <c r="D32" i="59"/>
  <c r="D9" i="60" l="1"/>
  <c r="C94" i="62" l="1"/>
  <c r="C93" i="62" s="1"/>
  <c r="D216" i="60"/>
  <c r="D215" i="60" s="1"/>
  <c r="D201" i="60"/>
  <c r="D195" i="60"/>
  <c r="D192" i="60"/>
  <c r="D183" i="60"/>
  <c r="D179" i="60"/>
  <c r="D177" i="60"/>
  <c r="D174" i="60"/>
  <c r="D171" i="60"/>
  <c r="D168" i="60"/>
  <c r="D164" i="60"/>
  <c r="D161" i="60"/>
  <c r="D158" i="60"/>
  <c r="D154" i="60"/>
  <c r="D148" i="60"/>
  <c r="D146" i="60"/>
  <c r="D143" i="60"/>
  <c r="D139" i="60"/>
  <c r="D134" i="60"/>
  <c r="D131" i="60"/>
  <c r="D128" i="60"/>
  <c r="D125" i="60"/>
  <c r="D114" i="60"/>
  <c r="D104" i="60"/>
  <c r="D97" i="60"/>
  <c r="D182" i="60" l="1"/>
  <c r="D157" i="60"/>
  <c r="D167" i="60"/>
  <c r="D124" i="60"/>
  <c r="D96" i="60"/>
  <c r="G51" i="65"/>
  <c r="G50" i="65"/>
  <c r="G49" i="65"/>
  <c r="G48" i="65"/>
  <c r="G47" i="65"/>
  <c r="G46" i="65"/>
  <c r="G45" i="65"/>
  <c r="G44" i="65"/>
  <c r="G43" i="65"/>
  <c r="G42" i="65"/>
  <c r="G41" i="65"/>
  <c r="G40" i="65"/>
  <c r="G36" i="65"/>
  <c r="G33" i="65"/>
  <c r="G32" i="65"/>
  <c r="G31" i="65"/>
  <c r="G30" i="65"/>
  <c r="G29" i="65"/>
  <c r="G28" i="65"/>
  <c r="G27" i="65"/>
  <c r="G26" i="65"/>
  <c r="G25" i="65"/>
  <c r="G24" i="65"/>
  <c r="G23" i="65"/>
  <c r="G22" i="65"/>
  <c r="G21" i="65"/>
  <c r="G20" i="65"/>
  <c r="G19" i="65"/>
  <c r="G18" i="65"/>
  <c r="G17" i="65"/>
  <c r="G16" i="65"/>
  <c r="G15" i="65"/>
  <c r="G14" i="65"/>
  <c r="G13" i="65"/>
  <c r="G12" i="65"/>
  <c r="G11" i="65"/>
  <c r="G10" i="65"/>
  <c r="G9" i="65"/>
  <c r="D84" i="62"/>
  <c r="C84" i="62"/>
  <c r="D82" i="62"/>
  <c r="C82" i="62"/>
  <c r="D80" i="62"/>
  <c r="C80" i="62"/>
  <c r="D74" i="62"/>
  <c r="C74" i="62"/>
  <c r="D71" i="62"/>
  <c r="C71" i="62"/>
  <c r="D62" i="62"/>
  <c r="C62" i="62"/>
  <c r="C37" i="62"/>
  <c r="C28" i="62"/>
  <c r="C25" i="61"/>
  <c r="C21" i="61"/>
  <c r="C16" i="61"/>
  <c r="D85" i="60"/>
  <c r="D83" i="60"/>
  <c r="D81" i="60"/>
  <c r="D75" i="60"/>
  <c r="D72" i="60"/>
  <c r="D64" i="60"/>
  <c r="D58" i="60"/>
  <c r="D46" i="60"/>
  <c r="D37" i="60"/>
  <c r="D34" i="60"/>
  <c r="D28" i="60"/>
  <c r="D25" i="60"/>
  <c r="D19" i="60"/>
  <c r="C43" i="62" l="1"/>
  <c r="D95" i="60"/>
  <c r="D57" i="60"/>
  <c r="C61" i="62"/>
  <c r="C48" i="62" s="1"/>
  <c r="C113" i="62" s="1"/>
  <c r="D61" i="62"/>
  <c r="D48" i="62" s="1"/>
  <c r="D113" i="62" s="1"/>
  <c r="D71" i="60"/>
  <c r="D146" i="59" l="1"/>
  <c r="D134" i="59"/>
  <c r="D127" i="59"/>
  <c r="H120" i="59"/>
  <c r="G120" i="59"/>
  <c r="F120" i="59"/>
  <c r="E120" i="59"/>
  <c r="D120" i="59"/>
  <c r="H110" i="59"/>
  <c r="G110" i="59"/>
  <c r="F110" i="59"/>
  <c r="E110" i="59"/>
  <c r="D110" i="59"/>
  <c r="D103" i="59"/>
  <c r="D90" i="59"/>
  <c r="F80" i="59"/>
  <c r="E80" i="59"/>
  <c r="D80" i="59"/>
  <c r="F74" i="59"/>
  <c r="E74" i="59"/>
  <c r="D74" i="59"/>
  <c r="F62" i="59"/>
  <c r="E62" i="59"/>
  <c r="D62" i="59"/>
  <c r="F54" i="59"/>
  <c r="E54" i="59"/>
  <c r="D54" i="59"/>
  <c r="C30" i="64" l="1"/>
  <c r="C7" i="64"/>
  <c r="C15" i="63"/>
  <c r="C7" i="63"/>
  <c r="C39" i="64" l="1"/>
  <c r="C20" i="63"/>
  <c r="E212" i="60" l="1"/>
  <c r="E208" i="60"/>
  <c r="E204" i="60"/>
  <c r="E200" i="60"/>
  <c r="E196" i="60"/>
  <c r="E188" i="60"/>
  <c r="E184" i="60"/>
  <c r="E180" i="60"/>
  <c r="E176" i="60"/>
  <c r="E172" i="60"/>
  <c r="E160" i="60"/>
  <c r="E156" i="60"/>
  <c r="E152" i="60"/>
  <c r="E144" i="60"/>
  <c r="E140" i="60"/>
  <c r="E136" i="60"/>
  <c r="E132" i="60"/>
  <c r="E120" i="60"/>
  <c r="E116" i="60"/>
  <c r="E112" i="60"/>
  <c r="E108" i="60"/>
  <c r="E100" i="60"/>
  <c r="E210" i="60"/>
  <c r="E202" i="60"/>
  <c r="E190" i="60"/>
  <c r="E166" i="60"/>
  <c r="E138" i="60"/>
  <c r="E130" i="60"/>
  <c r="E122" i="60"/>
  <c r="E106" i="60"/>
  <c r="E98" i="60"/>
  <c r="E213" i="60"/>
  <c r="E193" i="60"/>
  <c r="E185" i="60"/>
  <c r="E173" i="60"/>
  <c r="E165" i="60"/>
  <c r="E149" i="60"/>
  <c r="E141" i="60"/>
  <c r="E133" i="60"/>
  <c r="E117" i="60"/>
  <c r="E113" i="60"/>
  <c r="E105" i="60"/>
  <c r="E211" i="60"/>
  <c r="E207" i="60"/>
  <c r="E199" i="60"/>
  <c r="E191" i="60"/>
  <c r="E187" i="60"/>
  <c r="E175" i="60"/>
  <c r="E163" i="60"/>
  <c r="E159" i="60"/>
  <c r="E155" i="60"/>
  <c r="E151" i="60"/>
  <c r="E147" i="60"/>
  <c r="E135" i="60"/>
  <c r="E127" i="60"/>
  <c r="E123" i="60"/>
  <c r="E119" i="60"/>
  <c r="E115" i="60"/>
  <c r="E111" i="60"/>
  <c r="E107" i="60"/>
  <c r="E103" i="60"/>
  <c r="E99" i="60"/>
  <c r="E214" i="60"/>
  <c r="E206" i="60"/>
  <c r="E198" i="60"/>
  <c r="E194" i="60"/>
  <c r="E186" i="60"/>
  <c r="E178" i="60"/>
  <c r="E170" i="60"/>
  <c r="E162" i="60"/>
  <c r="E150" i="60"/>
  <c r="E142" i="60"/>
  <c r="E126" i="60"/>
  <c r="E118" i="60"/>
  <c r="E110" i="60"/>
  <c r="E102" i="60"/>
  <c r="E217" i="60"/>
  <c r="E209" i="60"/>
  <c r="E197" i="60"/>
  <c r="E189" i="60"/>
  <c r="E181" i="60"/>
  <c r="E169" i="60"/>
  <c r="E153" i="60"/>
  <c r="E145" i="60"/>
  <c r="E137" i="60"/>
  <c r="E129" i="60"/>
  <c r="E121" i="60"/>
  <c r="E109" i="60"/>
  <c r="E101" i="60"/>
  <c r="E205" i="60"/>
  <c r="E203" i="60"/>
  <c r="E146" i="60"/>
  <c r="E192" i="60"/>
  <c r="E164" i="60"/>
  <c r="E139" i="60"/>
  <c r="E201" i="60"/>
  <c r="E158" i="60"/>
  <c r="E114" i="60"/>
  <c r="E177" i="60"/>
  <c r="E154" i="60"/>
  <c r="E97" i="60"/>
  <c r="E171" i="60"/>
  <c r="E104" i="60"/>
  <c r="E161" i="60"/>
  <c r="E134" i="60"/>
  <c r="E195" i="60"/>
  <c r="E168" i="60"/>
  <c r="E128" i="60"/>
  <c r="E183" i="60"/>
  <c r="E131" i="60"/>
  <c r="E174" i="60"/>
  <c r="E148" i="60"/>
  <c r="E125" i="60"/>
  <c r="E179" i="60"/>
  <c r="E143" i="60"/>
  <c r="E216" i="60"/>
  <c r="E182" i="60"/>
  <c r="E157" i="60"/>
  <c r="E124" i="60"/>
  <c r="E96" i="60"/>
  <c r="E167" i="60"/>
  <c r="E215" i="60"/>
  <c r="D8" i="60"/>
</calcChain>
</file>

<file path=xl/sharedStrings.xml><?xml version="1.0" encoding="utf-8"?>
<sst xmlns="http://schemas.openxmlformats.org/spreadsheetml/2006/main" count="814" uniqueCount="583">
  <si>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</si>
  <si>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</si>
  <si>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</si>
  <si>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</si>
  <si>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</si>
  <si>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</si>
  <si>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</si>
  <si>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</si>
  <si>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</si>
  <si>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</si>
  <si>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</si>
  <si>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</si>
  <si>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</si>
  <si>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</si>
  <si>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</si>
  <si>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</si>
  <si>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</si>
  <si>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</si>
  <si>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</si>
  <si>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</si>
  <si>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</si>
  <si>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</si>
  <si>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</si>
  <si>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</si>
  <si>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</si>
  <si>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</si>
  <si>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</si>
  <si>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</si>
  <si>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</si>
  <si>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</si>
  <si>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</si>
  <si>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>CONTABLES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</si>
  <si>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</si>
  <si>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</si>
  <si>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</si>
  <si>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</si>
  <si>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</si>
  <si>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</si>
  <si>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</si>
  <si>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</si>
  <si>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</si>
  <si>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</si>
  <si>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</si>
  <si>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</si>
  <si>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</si>
  <si>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</si>
  <si>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</si>
  <si>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</si>
  <si>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</si>
  <si>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</si>
  <si>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</si>
  <si>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</si>
  <si>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</si>
  <si>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</si>
  <si>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</si>
  <si>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</si>
  <si>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</si>
  <si>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</si>
  <si>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</si>
  <si>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</si>
  <si>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</si>
  <si>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</si>
  <si>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</si>
  <si>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</si>
  <si>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</si>
  <si>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</si>
  <si>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</si>
  <si>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</si>
  <si>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</si>
  <si>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</si>
  <si>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</si>
  <si>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</si>
  <si>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</si>
  <si>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</si>
  <si>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</si>
  <si>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</si>
  <si>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</si>
  <si>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</si>
  <si>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</si>
  <si>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</si>
  <si>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</si>
  <si>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</si>
  <si>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</si>
  <si>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</si>
  <si>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</si>
  <si>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</si>
  <si>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</si>
  <si>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</si>
  <si>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</si>
  <si>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</si>
  <si>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</si>
  <si>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</si>
  <si>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</si>
  <si>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</si>
  <si>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</si>
  <si>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</si>
  <si>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</si>
  <si>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</si>
  <si>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</si>
  <si>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</si>
  <si>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</si>
  <si>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</si>
  <si>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</si>
  <si>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</si>
  <si>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</si>
  <si>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</si>
  <si>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</si>
  <si>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</si>
  <si>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</si>
  <si>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</si>
  <si>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</si>
  <si>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</si>
  <si>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</si>
  <si>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</si>
  <si>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</si>
  <si>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</si>
  <si>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</si>
  <si>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</si>
  <si>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</si>
  <si>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</si>
  <si>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</si>
  <si>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</si>
  <si>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</si>
  <si>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</si>
  <si>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</si>
  <si>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</si>
  <si>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</si>
  <si>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</si>
  <si>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</si>
  <si>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</si>
  <si>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</si>
  <si>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</si>
  <si>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</si>
  <si>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</si>
  <si>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</si>
  <si>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</si>
  <si>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</si>
  <si>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</si>
  <si>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</si>
  <si>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</si>
  <si>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</si>
  <si>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</si>
  <si>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</si>
  <si>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</si>
  <si>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</si>
  <si>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</si>
  <si>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</si>
  <si>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</si>
  <si>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</si>
  <si>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</si>
  <si>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</si>
  <si>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</si>
  <si>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</si>
  <si>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</si>
  <si>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</si>
  <si>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</si>
  <si>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</si>
  <si>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</si>
  <si>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</si>
  <si>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</si>
  <si>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</si>
  <si>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</si>
  <si>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</si>
  <si>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</si>
  <si>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</si>
  <si>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</si>
  <si>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</si>
  <si>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</si>
  <si>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</si>
  <si>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</si>
  <si>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</si>
  <si>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</si>
  <si>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</si>
  <si>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</si>
  <si>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</si>
  <si>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</si>
  <si>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</si>
  <si>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</si>
  <si>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</si>
  <si>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</si>
  <si>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</si>
  <si>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</si>
  <si>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</si>
  <si>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</si>
  <si>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</si>
  <si>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</si>
  <si>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</si>
  <si>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</si>
  <si>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</si>
  <si>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</si>
  <si>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</si>
  <si>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</si>
  <si>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</si>
  <si>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</si>
  <si>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</si>
  <si>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</si>
  <si>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</si>
  <si>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</si>
  <si>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</si>
  <si>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</si>
  <si>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</si>
  <si>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</si>
  <si>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</si>
  <si>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</si>
  <si>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</si>
  <si>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</si>
  <si>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</si>
  <si>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</si>
  <si>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</si>
  <si>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</si>
  <si>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</si>
  <si>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</si>
  <si>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</si>
  <si>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</si>
  <si>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</si>
  <si>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</si>
  <si>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</si>
  <si>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</si>
  <si>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</si>
  <si>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</si>
  <si>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</si>
  <si>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</si>
  <si>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</si>
  <si>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</si>
  <si>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</si>
  <si>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</si>
  <si>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</si>
  <si>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</si>
  <si>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</si>
  <si>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</si>
  <si>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</si>
  <si>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</si>
  <si>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</si>
  <si>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</si>
  <si>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</si>
  <si>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</si>
  <si>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</si>
  <si>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</si>
  <si>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</si>
  <si>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</si>
  <si>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</si>
  <si>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</si>
  <si>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</si>
  <si>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</si>
  <si>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</si>
  <si>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</si>
  <si>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</si>
  <si>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</si>
  <si>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</si>
  <si>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</si>
  <si>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</si>
  <si>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</si>
  <si>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</si>
  <si>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</si>
  <si>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</si>
  <si>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</si>
  <si>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</si>
  <si>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</si>
  <si>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</si>
  <si>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</si>
  <si>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</si>
  <si>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</si>
  <si>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</si>
  <si>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</si>
  <si>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</si>
  <si>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</si>
  <si>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</si>
  <si>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</si>
  <si>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</si>
  <si>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</si>
  <si>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</si>
  <si>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</si>
  <si>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</si>
  <si>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</si>
  <si>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</si>
  <si>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</si>
  <si>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</si>
  <si>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</si>
  <si>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</si>
  <si>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</si>
  <si>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</si>
  <si>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</si>
  <si>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</si>
  <si>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</si>
  <si>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</si>
  <si>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</si>
  <si>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</si>
  <si>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</si>
  <si>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</si>
  <si>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</si>
  <si>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</si>
  <si>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</si>
  <si>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</si>
  <si>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</si>
  <si>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</si>
  <si>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</si>
  <si>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</si>
  <si>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</si>
  <si>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</si>
  <si>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</si>
  <si>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</si>
  <si>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</si>
  <si>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</si>
  <si>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</si>
  <si>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</si>
  <si>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</si>
  <si>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</si>
  <si>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</si>
  <si>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</si>
  <si>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</si>
  <si>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</si>
  <si>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</si>
  <si>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</si>
  <si>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</si>
  <si>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</si>
  <si>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</si>
  <si>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</si>
  <si>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</si>
  <si>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</si>
  <si>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</si>
  <si>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</si>
  <si>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</si>
  <si>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</si>
  <si>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</si>
  <si>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</si>
  <si>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</si>
  <si>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</si>
  <si>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</si>
  <si>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</si>
  <si>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</si>
  <si>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</si>
  <si>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</si>
  <si>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</si>
  <si>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</si>
  <si>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</si>
  <si>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</si>
  <si>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</si>
  <si>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</si>
  <si>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</si>
  <si>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</si>
  <si>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</si>
  <si>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</si>
  <si>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</si>
  <si>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</si>
  <si>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</si>
  <si>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</si>
  <si>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</si>
  <si>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</si>
  <si>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</si>
  <si>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</si>
  <si>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</si>
  <si>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</si>
  <si>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</si>
  <si>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</si>
  <si>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</si>
  <si>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</si>
  <si>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</si>
  <si>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</si>
  <si>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</si>
  <si>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</si>
  <si>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</si>
  <si>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</si>
  <si>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</si>
  <si>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</si>
  <si>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</si>
  <si>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</si>
  <si>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</si>
  <si>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</si>
  <si>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</si>
  <si>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</si>
  <si>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</si>
  <si>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</si>
  <si>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</si>
  <si>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</si>
  <si>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</si>
  <si>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</si>
  <si>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</si>
  <si>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</si>
  <si>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</si>
  <si>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</si>
  <si>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</si>
  <si>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</si>
  <si>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</si>
  <si>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</si>
  <si>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</si>
  <si>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</si>
  <si>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</si>
  <si>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</si>
  <si>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</si>
  <si>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</si>
  <si>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</si>
  <si>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</si>
  <si>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</si>
  <si>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</si>
  <si>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</si>
  <si>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</si>
  <si>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</si>
  <si>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</si>
  <si>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</si>
  <si>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</si>
  <si>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</si>
  <si>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</si>
  <si>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</si>
  <si>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</si>
  <si>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</si>
  <si>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</si>
  <si>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</si>
  <si>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</si>
  <si>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</si>
  <si>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</si>
  <si>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</si>
  <si>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</si>
  <si>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</si>
  <si>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</si>
  <si>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</si>
  <si>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</si>
  <si>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</si>
  <si>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</si>
  <si>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</si>
  <si>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</si>
  <si>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</si>
  <si>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</si>
  <si>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</si>
  <si>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</si>
  <si>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</si>
  <si>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</si>
  <si>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</si>
  <si>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</si>
  <si>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</si>
  <si>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</si>
  <si>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</si>
  <si>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</si>
  <si>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</si>
  <si>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</si>
  <si>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</si>
  <si>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</si>
  <si>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</si>
  <si>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</si>
  <si>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</si>
  <si>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</si>
  <si>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</si>
  <si>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</si>
  <si>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</si>
  <si>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</si>
  <si>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</si>
  <si>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</si>
  <si>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</si>
  <si>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</si>
  <si>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</si>
  <si>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</si>
  <si>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</si>
  <si>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</si>
  <si>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</si>
  <si>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</si>
  <si>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</si>
  <si>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</si>
  <si>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</si>
  <si>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</si>
  <si>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</si>
  <si>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</si>
  <si>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</si>
  <si>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</si>
  <si>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</si>
  <si>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</si>
  <si>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</si>
  <si>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</si>
  <si>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</si>
  <si>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</si>
  <si>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</si>
  <si>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</si>
  <si>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</si>
  <si>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</si>
  <si>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</si>
  <si>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</si>
  <si>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</si>
  <si>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</si>
  <si>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</si>
  <si>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</si>
  <si>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</si>
  <si>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</si>
  <si>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</si>
  <si>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</si>
  <si>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</si>
  <si>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</si>
  <si>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</si>
  <si>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</si>
  <si>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</si>
  <si>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</si>
  <si>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</si>
  <si>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</si>
  <si>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</si>
  <si>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</si>
  <si>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</si>
  <si>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</si>
  <si>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</si>
  <si>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</si>
  <si>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</si>
  <si>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</si>
  <si>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</si>
  <si>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</si>
  <si>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</si>
  <si>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</si>
  <si>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</si>
  <si>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</si>
  <si>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</si>
  <si>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</si>
  <si>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</si>
  <si>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</si>
  <si>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</si>
  <si>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</si>
  <si>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</si>
  <si>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</si>
  <si>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</si>
  <si>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</si>
  <si>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</si>
  <si>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</si>
  <si>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</si>
  <si>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</si>
  <si>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</si>
  <si>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</si>
  <si>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</si>
  <si>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</si>
  <si>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</si>
  <si>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</si>
  <si>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</si>
  <si>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</si>
  <si>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</si>
  <si>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</si>
  <si>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</si>
  <si>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</si>
  <si>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</si>
  <si>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</si>
  <si>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</si>
  <si>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</si>
  <si>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</si>
  <si>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</si>
  <si>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</si>
  <si>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</si>
  <si>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</si>
  <si>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</si>
  <si>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</si>
  <si>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</si>
  <si>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</si>
  <si>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</si>
  <si>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</si>
  <si>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</si>
  <si>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</si>
  <si>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</si>
  <si>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</si>
  <si>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</si>
  <si>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</si>
  <si>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</si>
  <si>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</si>
  <si>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</si>
  <si>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</si>
  <si>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</si>
  <si>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</si>
  <si>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</si>
  <si>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</si>
  <si>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</si>
  <si>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</si>
  <si>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</si>
  <si>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</si>
  <si>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</si>
  <si>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</si>
  <si>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</si>
  <si>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</si>
  <si>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</si>
  <si>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</si>
  <si>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</si>
  <si>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</si>
  <si>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</si>
  <si>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</si>
  <si>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</si>
  <si>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</si>
  <si>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</si>
  <si>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</si>
  <si>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INSTITUTO TECNOLOGICO SUPERIOR DE SALVATIERRA</t>
  </si>
  <si>
    <t>Correspondiente del 1 de Enero al 31 de Marzo de 2022</t>
  </si>
  <si>
    <t>CP. RAMIRO CONTRERAS RODRIGUEZ</t>
  </si>
  <si>
    <t>DR. RODRIGO CARRASCO RAMIREZ</t>
  </si>
  <si>
    <t>SUBDIRECTOR DE ADMINISTRACION Y FINANZAS</t>
  </si>
  <si>
    <t xml:space="preserve">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</si>
</sst>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0" fillId="0" borderId="0"/>
    <xf numFmtId="0" fontId="10" fillId="0" borderId="0"/>
    <xf numFmtId="0" fontId="4" fillId="0" borderId="0"/>
    <xf numFmtId="0" fontId="13" fillId="0" borderId="0" applyNumberFormat="0" applyFill="0" applyBorder="0" applyAlignment="0" applyProtection="0"/>
    <xf numFmtId="0" fontId="10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 applyProtection="1"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Protection="1">
      <protection locked="0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left" indent="1"/>
      <protection locked="0"/>
    </xf>
    <xf numFmtId="0" fontId="2" fillId="0" borderId="8" xfId="0" applyFont="1" applyFill="1" applyBorder="1" applyProtection="1"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8" fillId="3" borderId="0" xfId="8" applyFont="1" applyFill="1" applyAlignment="1">
      <alignment horizontal="right" vertical="center"/>
    </xf>
    <xf numFmtId="0" fontId="11" fillId="3" borderId="0" xfId="8" applyFont="1" applyFill="1" applyAlignment="1">
      <alignment horizontal="left" vertical="center"/>
    </xf>
    <xf numFmtId="0" fontId="9" fillId="0" borderId="0" xfId="8" applyFont="1" applyAlignment="1">
      <alignment vertical="center"/>
    </xf>
    <xf numFmtId="0" fontId="11" fillId="3" borderId="0" xfId="8" applyFont="1" applyFill="1" applyAlignment="1">
      <alignment vertical="center"/>
    </xf>
    <xf numFmtId="0" fontId="11" fillId="4" borderId="0" xfId="8" applyFont="1" applyFill="1" applyAlignment="1">
      <alignment horizontal="center" vertical="center"/>
    </xf>
    <xf numFmtId="0" fontId="11" fillId="4" borderId="0" xfId="8" applyFont="1" applyFill="1"/>
    <xf numFmtId="0" fontId="9" fillId="0" borderId="0" xfId="8" applyFont="1"/>
    <xf numFmtId="0" fontId="12" fillId="5" borderId="0" xfId="8" applyFont="1" applyFill="1"/>
    <xf numFmtId="0" fontId="9" fillId="0" borderId="0" xfId="8" applyFont="1" applyAlignment="1">
      <alignment horizontal="center"/>
    </xf>
    <xf numFmtId="0" fontId="12" fillId="6" borderId="0" xfId="8" applyFont="1" applyFill="1"/>
    <xf numFmtId="0" fontId="1" fillId="3" borderId="0" xfId="8" applyFont="1" applyFill="1" applyAlignment="1">
      <alignment horizontal="left" vertical="center"/>
    </xf>
    <xf numFmtId="0" fontId="9" fillId="0" borderId="0" xfId="8" applyFont="1" applyAlignment="1">
      <alignment horizontal="center" vertical="center"/>
    </xf>
    <xf numFmtId="0" fontId="8" fillId="3" borderId="0" xfId="9" applyFont="1" applyFill="1" applyAlignment="1">
      <alignment horizontal="right" vertical="center"/>
    </xf>
    <xf numFmtId="0" fontId="1" fillId="3" borderId="0" xfId="9" applyFont="1" applyFill="1" applyAlignment="1">
      <alignment horizontal="left" vertical="center"/>
    </xf>
    <xf numFmtId="0" fontId="9" fillId="0" borderId="0" xfId="9" applyFont="1"/>
    <xf numFmtId="0" fontId="11" fillId="4" borderId="0" xfId="9" applyFont="1" applyFill="1" applyAlignment="1">
      <alignment horizontal="center" vertical="center"/>
    </xf>
    <xf numFmtId="0" fontId="11" fillId="4" borderId="0" xfId="9" applyFont="1" applyFill="1"/>
    <xf numFmtId="0" fontId="12" fillId="5" borderId="0" xfId="9" applyFont="1" applyFill="1"/>
    <xf numFmtId="0" fontId="9" fillId="0" borderId="0" xfId="9" applyFont="1" applyAlignment="1">
      <alignment horizontal="center"/>
    </xf>
    <xf numFmtId="0" fontId="9" fillId="0" borderId="0" xfId="9" applyFont="1" applyAlignment="1">
      <alignment vertical="center"/>
    </xf>
    <xf numFmtId="0" fontId="8" fillId="3" borderId="0" xfId="8" applyFont="1" applyFill="1" applyAlignment="1">
      <alignment vertical="center"/>
    </xf>
    <xf numFmtId="0" fontId="5" fillId="0" borderId="0" xfId="10" applyFont="1" applyBorder="1" applyAlignment="1">
      <alignment vertical="center"/>
    </xf>
    <xf numFmtId="0" fontId="5" fillId="0" borderId="0" xfId="10" applyFont="1" applyFill="1"/>
    <xf numFmtId="0" fontId="5" fillId="0" borderId="0" xfId="10" applyFont="1"/>
    <xf numFmtId="0" fontId="7" fillId="0" borderId="0" xfId="10" applyFont="1" applyBorder="1"/>
    <xf numFmtId="0" fontId="5" fillId="0" borderId="0" xfId="10" applyFont="1" applyBorder="1" applyAlignment="1">
      <alignment horizontal="center" vertical="center"/>
    </xf>
    <xf numFmtId="0" fontId="5" fillId="0" borderId="0" xfId="10" applyFont="1" applyFill="1" applyBorder="1"/>
    <xf numFmtId="0" fontId="8" fillId="0" borderId="0" xfId="9" applyFont="1" applyAlignment="1">
      <alignment horizontal="center"/>
    </xf>
    <xf numFmtId="0" fontId="8" fillId="0" borderId="0" xfId="9" applyFont="1"/>
    <xf numFmtId="0" fontId="14" fillId="0" borderId="4" xfId="11" applyFont="1" applyFill="1" applyBorder="1" applyAlignment="1" applyProtection="1">
      <alignment horizontal="center"/>
      <protection locked="0"/>
    </xf>
    <xf numFmtId="0" fontId="14" fillId="0" borderId="8" xfId="11" applyFont="1" applyFill="1" applyBorder="1" applyProtection="1">
      <protection locked="0"/>
    </xf>
    <xf numFmtId="0" fontId="11" fillId="4" borderId="0" xfId="12" applyFont="1" applyFill="1"/>
    <xf numFmtId="0" fontId="12" fillId="5" borderId="0" xfId="12" applyFont="1" applyFill="1"/>
    <xf numFmtId="0" fontId="9" fillId="0" borderId="0" xfId="12" applyFont="1"/>
    <xf numFmtId="0" fontId="2" fillId="0" borderId="0" xfId="12" applyFont="1" applyFill="1" applyAlignment="1">
      <alignment horizontal="center" vertical="center"/>
    </xf>
    <xf numFmtId="0" fontId="2" fillId="0" borderId="0" xfId="12" applyFont="1" applyFill="1"/>
    <xf numFmtId="0" fontId="2" fillId="0" borderId="0" xfId="12" applyFont="1" applyFill="1" applyAlignment="1">
      <alignment wrapText="1"/>
    </xf>
    <xf numFmtId="0" fontId="2" fillId="0" borderId="0" xfId="12" applyFont="1" applyFill="1" applyAlignment="1"/>
    <xf numFmtId="0" fontId="2" fillId="0" borderId="0" xfId="12" applyFont="1" applyFill="1" applyAlignment="1">
      <alignment horizontal="center"/>
    </xf>
    <xf numFmtId="0" fontId="2" fillId="0" borderId="0" xfId="12" applyFont="1"/>
    <xf numFmtId="9" fontId="2" fillId="0" borderId="0" xfId="12" applyNumberFormat="1" applyFont="1"/>
    <xf numFmtId="0" fontId="8" fillId="7" borderId="2" xfId="13" applyFont="1" applyFill="1" applyBorder="1" applyAlignment="1">
      <alignment vertical="center"/>
    </xf>
    <xf numFmtId="0" fontId="5" fillId="0" borderId="0" xfId="13" applyFont="1"/>
    <xf numFmtId="0" fontId="8" fillId="0" borderId="9" xfId="13" applyFont="1" applyFill="1" applyBorder="1" applyAlignment="1">
      <alignment vertical="center"/>
    </xf>
    <xf numFmtId="0" fontId="5" fillId="0" borderId="2" xfId="13" applyFont="1" applyBorder="1"/>
    <xf numFmtId="0" fontId="9" fillId="0" borderId="12" xfId="13" applyFont="1" applyFill="1" applyBorder="1" applyAlignment="1">
      <alignment horizontal="left" vertical="center" wrapText="1" indent="1"/>
    </xf>
    <xf numFmtId="0" fontId="9" fillId="0" borderId="2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 indent="1"/>
    </xf>
    <xf numFmtId="0" fontId="9" fillId="0" borderId="9" xfId="13" applyFont="1" applyFill="1" applyBorder="1" applyAlignment="1">
      <alignment horizontal="left" vertical="center" wrapText="1"/>
    </xf>
    <xf numFmtId="0" fontId="8" fillId="0" borderId="2" xfId="13" applyFont="1" applyFill="1" applyBorder="1" applyAlignment="1">
      <alignment vertical="center"/>
    </xf>
    <xf numFmtId="0" fontId="2" fillId="0" borderId="2" xfId="13" applyFont="1" applyFill="1" applyBorder="1" applyAlignment="1">
      <alignment horizontal="left" vertical="center"/>
    </xf>
    <xf numFmtId="0" fontId="2" fillId="0" borderId="2" xfId="13" applyFont="1" applyBorder="1" applyAlignment="1">
      <alignment horizontal="left"/>
    </xf>
    <xf numFmtId="0" fontId="9" fillId="0" borderId="9" xfId="13" applyFont="1" applyFill="1" applyBorder="1" applyAlignment="1">
      <alignment horizontal="left" vertical="center"/>
    </xf>
    <xf numFmtId="0" fontId="8" fillId="7" borderId="1" xfId="13" applyFont="1" applyFill="1" applyBorder="1" applyAlignment="1">
      <alignment vertical="center"/>
    </xf>
    <xf numFmtId="0" fontId="5" fillId="0" borderId="0" xfId="13" applyFont="1" applyFill="1" applyBorder="1"/>
    <xf numFmtId="0" fontId="2" fillId="0" borderId="9" xfId="13" applyFont="1" applyFill="1" applyBorder="1" applyAlignment="1">
      <alignment horizontal="left" vertical="center" indent="1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wrapText="1" indent="1"/>
    </xf>
    <xf numFmtId="0" fontId="5" fillId="0" borderId="9" xfId="13" applyFont="1" applyBorder="1"/>
    <xf numFmtId="0" fontId="8" fillId="0" borderId="12" xfId="13" applyFont="1" applyFill="1" applyBorder="1" applyAlignment="1">
      <alignment vertical="center"/>
    </xf>
    <xf numFmtId="0" fontId="9" fillId="0" borderId="9" xfId="13" applyFont="1" applyFill="1" applyBorder="1" applyAlignment="1">
      <alignment vertical="center"/>
    </xf>
    <xf numFmtId="0" fontId="8" fillId="2" borderId="2" xfId="13" applyFont="1" applyFill="1" applyBorder="1" applyAlignment="1">
      <alignment vertical="center"/>
    </xf>
    <xf numFmtId="0" fontId="8" fillId="7" borderId="13" xfId="13" applyFont="1" applyFill="1" applyBorder="1" applyAlignment="1">
      <alignment vertical="center"/>
    </xf>
    <xf numFmtId="0" fontId="2" fillId="0" borderId="12" xfId="13" applyFont="1" applyFill="1" applyBorder="1" applyAlignment="1">
      <alignment horizontal="left" vertical="center" indent="1"/>
    </xf>
    <xf numFmtId="0" fontId="2" fillId="0" borderId="9" xfId="13" applyFont="1" applyFill="1" applyBorder="1" applyAlignment="1">
      <alignment vertical="center"/>
    </xf>
    <xf numFmtId="0" fontId="1" fillId="0" borderId="2" xfId="13" applyFont="1" applyFill="1" applyBorder="1" applyAlignment="1">
      <alignment vertical="center"/>
    </xf>
    <xf numFmtId="0" fontId="1" fillId="0" borderId="12" xfId="13" applyFont="1" applyFill="1" applyBorder="1" applyAlignment="1">
      <alignment vertical="center"/>
    </xf>
    <xf numFmtId="49" fontId="2" fillId="0" borderId="2" xfId="13" applyNumberFormat="1" applyFont="1" applyFill="1" applyBorder="1"/>
    <xf numFmtId="0" fontId="2" fillId="0" borderId="9" xfId="13" applyFont="1" applyFill="1" applyBorder="1"/>
    <xf numFmtId="9" fontId="2" fillId="0" borderId="0" xfId="14" applyFont="1"/>
    <xf numFmtId="0" fontId="2" fillId="0" borderId="0" xfId="0" applyFont="1" applyProtection="1">
      <protection locked="0"/>
    </xf>
    <xf numFmtId="0" fontId="14" fillId="0" borderId="4" xfId="11" applyFont="1" applyBorder="1" applyAlignment="1" applyProtection="1">
      <alignment horizontal="center"/>
      <protection locked="0"/>
    </xf>
    <xf numFmtId="0" fontId="14" fillId="0" borderId="8" xfId="11" applyFont="1" applyBorder="1" applyProtection="1">
      <protection locked="0"/>
    </xf>
    <xf numFmtId="0" fontId="11" fillId="4" borderId="0" xfId="12" applyFont="1" applyFill="1"/>
    <xf numFmtId="49" fontId="2" fillId="0" borderId="2" xfId="13" applyNumberFormat="1" applyFont="1" applyFill="1" applyBorder="1" applyAlignment="1">
      <alignment vertical="center"/>
    </xf>
    <xf numFmtId="0" fontId="12" fillId="5" borderId="0" xfId="9" applyFont="1" applyFill="1" applyAlignment="1">
      <alignment horizontal="center"/>
    </xf>
    <xf numFmtId="0" fontId="9" fillId="0" borderId="0" xfId="9" applyFont="1"/>
    <xf numFmtId="0" fontId="9" fillId="0" borderId="0" xfId="9" applyFont="1" applyAlignment="1">
      <alignment horizontal="center"/>
    </xf>
    <xf numFmtId="0" fontId="8" fillId="0" borderId="0" xfId="9" applyFont="1" applyAlignment="1">
      <alignment horizontal="center"/>
    </xf>
    <xf numFmtId="0" fontId="8" fillId="0" borderId="0" xfId="9" applyFont="1"/>
    <xf numFmtId="0" fontId="8" fillId="0" borderId="0" xfId="9" applyFont="1" applyAlignment="1">
      <alignment horizontal="left" indent="1"/>
    </xf>
    <xf numFmtId="0" fontId="1" fillId="2" borderId="19" xfId="0" applyFont="1" applyFill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0" borderId="0" xfId="9" applyFont="1"/>
    <xf numFmtId="0" fontId="1" fillId="0" borderId="0" xfId="9" applyFont="1" applyFill="1"/>
    <xf numFmtId="0" fontId="2" fillId="0" borderId="0" xfId="9" applyFont="1" applyFill="1"/>
    <xf numFmtId="0" fontId="8" fillId="0" borderId="0" xfId="9" quotePrefix="1" applyFont="1" applyAlignment="1">
      <alignment horizontal="left" indent="1"/>
    </xf>
    <xf numFmtId="0" fontId="15" fillId="0" borderId="0" xfId="3" applyFont="1" applyFill="1" applyBorder="1" applyAlignment="1" applyProtection="1">
      <alignment vertical="top"/>
      <protection locked="0"/>
    </xf>
    <xf numFmtId="0" fontId="2" fillId="0" borderId="0" xfId="3" applyFont="1" applyFill="1" applyBorder="1" applyAlignment="1" applyProtection="1">
      <alignment vertical="top"/>
      <protection locked="0"/>
    </xf>
    <xf numFmtId="4" fontId="15" fillId="0" borderId="0" xfId="3" applyNumberFormat="1" applyFont="1" applyFill="1" applyBorder="1" applyAlignment="1" applyProtection="1">
      <alignment horizontal="right" vertical="top"/>
      <protection locked="0"/>
    </xf>
    <xf numFmtId="4" fontId="2" fillId="0" borderId="0" xfId="3" applyNumberFormat="1" applyFont="1" applyFill="1" applyBorder="1" applyAlignment="1" applyProtection="1">
      <alignment horizontal="left" vertical="top"/>
      <protection locked="0"/>
    </xf>
    <xf numFmtId="0" fontId="15" fillId="0" borderId="0" xfId="0" applyFont="1" applyProtection="1">
      <protection locked="0"/>
    </xf>
    <xf numFmtId="0" fontId="12" fillId="5" borderId="0" xfId="8" applyFont="1" applyFill="1" applyAlignment="1">
      <alignment wrapText="1"/>
    </xf>
    <xf numFmtId="3" fontId="9" fillId="0" borderId="0" xfId="8" applyNumberFormat="1" applyFont="1"/>
    <xf numFmtId="3" fontId="11" fillId="4" borderId="0" xfId="8" applyNumberFormat="1" applyFont="1" applyFill="1"/>
    <xf numFmtId="3" fontId="12" fillId="5" borderId="0" xfId="8" applyNumberFormat="1" applyFont="1" applyFill="1"/>
    <xf numFmtId="3" fontId="12" fillId="6" borderId="0" xfId="8" applyNumberFormat="1" applyFont="1" applyFill="1"/>
    <xf numFmtId="3" fontId="2" fillId="0" borderId="0" xfId="12" applyNumberFormat="1" applyFont="1"/>
    <xf numFmtId="3" fontId="11" fillId="4" borderId="0" xfId="12" applyNumberFormat="1" applyFont="1" applyFill="1"/>
    <xf numFmtId="3" fontId="12" fillId="5" borderId="0" xfId="12" applyNumberFormat="1" applyFont="1" applyFill="1"/>
    <xf numFmtId="3" fontId="9" fillId="0" borderId="0" xfId="9" applyNumberFormat="1" applyFont="1"/>
    <xf numFmtId="3" fontId="11" fillId="4" borderId="0" xfId="9" applyNumberFormat="1" applyFont="1" applyFill="1"/>
    <xf numFmtId="3" fontId="12" fillId="5" borderId="0" xfId="9" applyNumberFormat="1" applyFont="1" applyFill="1"/>
    <xf numFmtId="3" fontId="8" fillId="0" borderId="0" xfId="9" applyNumberFormat="1" applyFont="1"/>
    <xf numFmtId="3" fontId="12" fillId="5" borderId="0" xfId="9" applyNumberFormat="1" applyFont="1" applyFill="1" applyAlignment="1">
      <alignment horizontal="center" vertical="center"/>
    </xf>
    <xf numFmtId="3" fontId="12" fillId="5" borderId="0" xfId="9" applyNumberFormat="1" applyFont="1" applyFill="1" applyAlignment="1">
      <alignment horizontal="center"/>
    </xf>
    <xf numFmtId="3" fontId="5" fillId="0" borderId="0" xfId="2" applyNumberFormat="1" applyFont="1" applyFill="1" applyBorder="1" applyAlignment="1" applyProtection="1">
      <alignment vertical="top"/>
      <protection locked="0"/>
    </xf>
    <xf numFmtId="3" fontId="8" fillId="7" borderId="1" xfId="13" applyNumberFormat="1" applyFont="1" applyFill="1" applyBorder="1" applyAlignment="1">
      <alignment horizontal="right" vertical="center" wrapText="1" indent="1"/>
    </xf>
    <xf numFmtId="3" fontId="8" fillId="0" borderId="9" xfId="13" applyNumberFormat="1" applyFont="1" applyFill="1" applyBorder="1" applyAlignment="1">
      <alignment horizontal="right" vertical="center"/>
    </xf>
    <xf numFmtId="3" fontId="8" fillId="0" borderId="1" xfId="13" applyNumberFormat="1" applyFont="1" applyFill="1" applyBorder="1" applyAlignment="1">
      <alignment horizontal="right" vertical="center" wrapText="1" indent="1"/>
    </xf>
    <xf numFmtId="3" fontId="9" fillId="0" borderId="1" xfId="13" applyNumberFormat="1" applyFont="1" applyFill="1" applyBorder="1" applyAlignment="1">
      <alignment horizontal="right" vertical="center" wrapText="1" indent="1"/>
    </xf>
    <xf numFmtId="3" fontId="9" fillId="0" borderId="9" xfId="13" applyNumberFormat="1" applyFont="1" applyFill="1" applyBorder="1" applyAlignment="1">
      <alignment horizontal="right" vertical="center" wrapText="1" indent="1"/>
    </xf>
    <xf numFmtId="3" fontId="9" fillId="0" borderId="1" xfId="13" applyNumberFormat="1" applyFont="1" applyFill="1" applyBorder="1" applyAlignment="1">
      <alignment horizontal="right" vertical="center" indent="1"/>
    </xf>
    <xf numFmtId="3" fontId="9" fillId="0" borderId="11" xfId="13" applyNumberFormat="1" applyFont="1" applyFill="1" applyBorder="1" applyAlignment="1">
      <alignment horizontal="right" vertical="center" indent="1"/>
    </xf>
    <xf numFmtId="3" fontId="8" fillId="7" borderId="1" xfId="13" applyNumberFormat="1" applyFont="1" applyFill="1" applyBorder="1" applyAlignment="1">
      <alignment horizontal="right" vertical="center"/>
    </xf>
    <xf numFmtId="3" fontId="2" fillId="0" borderId="1" xfId="13" applyNumberFormat="1" applyFont="1" applyFill="1" applyBorder="1" applyAlignment="1">
      <alignment horizontal="right" vertical="center" wrapText="1" indent="1"/>
    </xf>
    <xf numFmtId="3" fontId="2" fillId="0" borderId="9" xfId="13" applyNumberFormat="1" applyFont="1" applyFill="1" applyBorder="1" applyAlignment="1">
      <alignment horizontal="right" vertical="center"/>
    </xf>
    <xf numFmtId="3" fontId="1" fillId="0" borderId="1" xfId="13" applyNumberFormat="1" applyFont="1" applyFill="1" applyBorder="1" applyAlignment="1">
      <alignment horizontal="right" vertical="center" wrapText="1" indent="1"/>
    </xf>
    <xf numFmtId="3" fontId="2" fillId="0" borderId="1" xfId="13" applyNumberFormat="1" applyFont="1" applyFill="1" applyBorder="1" applyAlignment="1">
      <alignment horizontal="right" vertical="center" indent="1"/>
    </xf>
    <xf numFmtId="3" fontId="9" fillId="0" borderId="9" xfId="13" applyNumberFormat="1" applyFont="1" applyFill="1" applyBorder="1" applyAlignment="1">
      <alignment horizontal="right" vertical="center"/>
    </xf>
    <xf numFmtId="0" fontId="11" fillId="3" borderId="0" xfId="8" applyFont="1" applyFill="1" applyAlignment="1">
      <alignment horizontal="center" vertical="center"/>
    </xf>
    <xf numFmtId="0" fontId="8" fillId="3" borderId="0" xfId="8" applyFont="1" applyFill="1" applyAlignment="1">
      <alignment horizontal="center" vertical="center"/>
    </xf>
    <xf numFmtId="0" fontId="11" fillId="3" borderId="0" xfId="8" applyFont="1" applyFill="1" applyBorder="1" applyAlignment="1">
      <alignment horizontal="center" vertical="center"/>
    </xf>
    <xf numFmtId="0" fontId="1" fillId="3" borderId="0" xfId="8" applyFont="1" applyFill="1" applyAlignment="1">
      <alignment horizontal="center" vertical="center"/>
    </xf>
    <xf numFmtId="0" fontId="1" fillId="3" borderId="0" xfId="8" applyFont="1" applyFill="1" applyAlignment="1">
      <alignment vertical="center"/>
    </xf>
    <xf numFmtId="0" fontId="8" fillId="3" borderId="0" xfId="9" applyFont="1" applyFill="1" applyAlignment="1">
      <alignment horizontal="center" vertical="center"/>
    </xf>
    <xf numFmtId="0" fontId="7" fillId="7" borderId="14" xfId="13" applyFont="1" applyFill="1" applyBorder="1" applyAlignment="1">
      <alignment horizontal="center" vertical="center"/>
    </xf>
    <xf numFmtId="0" fontId="7" fillId="7" borderId="11" xfId="13" applyFont="1" applyFill="1" applyBorder="1" applyAlignment="1">
      <alignment horizontal="center" vertical="center"/>
    </xf>
    <xf numFmtId="0" fontId="7" fillId="7" borderId="16" xfId="13" applyFont="1" applyFill="1" applyBorder="1" applyAlignment="1">
      <alignment horizontal="center" vertical="center"/>
    </xf>
    <xf numFmtId="0" fontId="7" fillId="7" borderId="10" xfId="13" applyFont="1" applyFill="1" applyBorder="1" applyAlignment="1">
      <alignment horizontal="center" vertical="center"/>
    </xf>
    <xf numFmtId="0" fontId="7" fillId="7" borderId="0" xfId="13" applyFont="1" applyFill="1" applyAlignment="1">
      <alignment horizontal="center" vertical="center"/>
    </xf>
    <xf numFmtId="0" fontId="7" fillId="7" borderId="17" xfId="13" applyFont="1" applyFill="1" applyBorder="1" applyAlignment="1">
      <alignment horizontal="center" vertical="center"/>
    </xf>
    <xf numFmtId="0" fontId="7" fillId="7" borderId="0" xfId="13" applyFont="1" applyFill="1" applyBorder="1" applyAlignment="1">
      <alignment horizontal="center" vertical="center"/>
    </xf>
    <xf numFmtId="0" fontId="7" fillId="7" borderId="13" xfId="13" applyFont="1" applyFill="1" applyBorder="1" applyAlignment="1">
      <alignment horizontal="center" vertical="center"/>
    </xf>
    <xf numFmtId="0" fontId="7" fillId="7" borderId="15" xfId="13" applyFont="1" applyFill="1" applyBorder="1" applyAlignment="1">
      <alignment horizontal="center" vertical="center"/>
    </xf>
    <xf numFmtId="0" fontId="7" fillId="7" borderId="18" xfId="13" applyFont="1" applyFill="1" applyBorder="1" applyAlignment="1">
      <alignment horizontal="center" vertical="center"/>
    </xf>
    <xf numFmtId="0" fontId="1" fillId="7" borderId="14" xfId="13" applyFont="1" applyFill="1" applyBorder="1" applyAlignment="1" applyProtection="1">
      <alignment horizontal="center" vertical="center" wrapText="1"/>
      <protection locked="0"/>
    </xf>
    <xf numFmtId="0" fontId="1" fillId="7" borderId="11" xfId="13" applyFont="1" applyFill="1" applyBorder="1" applyAlignment="1" applyProtection="1">
      <alignment horizontal="center" vertical="center" wrapText="1"/>
      <protection locked="0"/>
    </xf>
    <xf numFmtId="0" fontId="1" fillId="7" borderId="16" xfId="13" applyFont="1" applyFill="1" applyBorder="1" applyAlignment="1" applyProtection="1">
      <alignment horizontal="center" vertical="center" wrapText="1"/>
      <protection locked="0"/>
    </xf>
    <xf numFmtId="0" fontId="1" fillId="7" borderId="10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Alignment="1" applyProtection="1">
      <alignment horizontal="center" vertical="center" wrapText="1"/>
      <protection locked="0"/>
    </xf>
    <xf numFmtId="0" fontId="1" fillId="7" borderId="17" xfId="13" applyFont="1" applyFill="1" applyBorder="1" applyAlignment="1" applyProtection="1">
      <alignment horizontal="center" vertical="center" wrapText="1"/>
      <protection locked="0"/>
    </xf>
    <xf numFmtId="0" fontId="1" fillId="7" borderId="0" xfId="13" applyFont="1" applyFill="1" applyBorder="1" applyAlignment="1" applyProtection="1">
      <alignment horizontal="center" vertical="center" wrapText="1"/>
      <protection locked="0"/>
    </xf>
    <xf numFmtId="0" fontId="8" fillId="3" borderId="0" xfId="9" applyFont="1" applyFill="1" applyAlignment="1">
      <alignment vertical="center"/>
    </xf>
    <xf numFmtId="0" fontId="8" fillId="3" borderId="0" xfId="9" applyFont="1" applyFill="1" applyAlignment="1">
      <alignment horizontal="center"/>
    </xf>
    <xf numFmtId="0" fontId="8" fillId="3" borderId="0" xfId="9" applyFont="1" applyFill="1"/>
  </cellXfs>
  <cellStyles count="18">
    <cellStyle name="Hipervínculo" xfId="11" builtinId="8"/>
    <cellStyle name="Millares 2" xfId="1"/>
    <cellStyle name="Millares 2 2" xfId="15"/>
    <cellStyle name="Millares 2 3" xfId="16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</sheetPr>
  <dimension ref="A1:H51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I44" sqref="I44"/>
    </sheetView>
  </sheetViews>
  <sheetFormatPr baseColWidth="10" defaultColWidth="12.85546875" defaultRowHeight="11.25" x14ac:dyDescent="0.2"/>
  <cols>
    <col min="1" max="1" width="14.7109375" style="1" customWidth="1"/>
    <col min="2" max="2" width="73.85546875" style="1" bestFit="1" customWidth="1"/>
    <col min="3" max="3" width="8" style="1" customWidth="1"/>
    <col min="4" max="4" width="10.7109375" style="1" bestFit="1" customWidth="1"/>
    <col min="5" max="5" width="9.28515625" style="1" bestFit="1" customWidth="1"/>
    <col min="6" max="16384" width="12.85546875" style="1"/>
  </cols>
  <sheetData>
    <row r="1" spans="1:5" ht="18.95" customHeight="1" x14ac:dyDescent="0.2">
      <c r="A1" s="130" t="s">
        <v>577</v>
      </c>
      <c r="B1" s="130"/>
      <c r="C1" s="13"/>
      <c r="D1" s="10" t="s">
        <v>529</v>
      </c>
      <c r="E1" s="11">
        <v>2022</v>
      </c>
    </row>
    <row r="2" spans="1:5" ht="18.95" customHeight="1" x14ac:dyDescent="0.2">
      <c r="A2" s="131" t="s">
        <v>528</v>
      </c>
      <c r="B2" s="131"/>
      <c r="C2" s="30"/>
      <c r="D2" s="10" t="s">
        <v>530</v>
      </c>
      <c r="E2" s="13" t="s">
        <v>535</v>
      </c>
    </row>
    <row r="3" spans="1:5" ht="18.95" customHeight="1" x14ac:dyDescent="0.2">
      <c r="A3" s="132" t="s">
        <v>578</v>
      </c>
      <c r="B3" s="132"/>
      <c r="C3" s="13"/>
      <c r="D3" s="10" t="s">
        <v>531</v>
      </c>
      <c r="E3" s="11">
        <v>1</v>
      </c>
    </row>
    <row r="4" spans="1:5" s="80" customFormat="1" ht="18.95" customHeight="1" x14ac:dyDescent="0.2">
      <c r="A4" s="132" t="s">
        <v>550</v>
      </c>
      <c r="B4" s="132"/>
      <c r="C4" s="132"/>
      <c r="D4" s="132"/>
      <c r="E4" s="132"/>
    </row>
    <row r="5" spans="1:5" ht="15" customHeight="1" x14ac:dyDescent="0.2">
      <c r="A5" s="92" t="s">
        <v>32</v>
      </c>
      <c r="B5" s="91" t="s">
        <v>33</v>
      </c>
    </row>
    <row r="6" spans="1:5" x14ac:dyDescent="0.2">
      <c r="A6" s="2"/>
      <c r="B6" s="3"/>
    </row>
    <row r="7" spans="1:5" x14ac:dyDescent="0.2">
      <c r="A7" s="4"/>
      <c r="B7" s="5" t="s">
        <v>36</v>
      </c>
    </row>
    <row r="8" spans="1:5" x14ac:dyDescent="0.2">
      <c r="A8" s="4"/>
      <c r="B8" s="5"/>
    </row>
    <row r="9" spans="1:5" x14ac:dyDescent="0.2">
      <c r="A9" s="4"/>
      <c r="B9" s="6" t="s">
        <v>0</v>
      </c>
    </row>
    <row r="10" spans="1:5" x14ac:dyDescent="0.2">
      <c r="A10" s="39" t="s">
        <v>1</v>
      </c>
      <c r="B10" s="40" t="s">
        <v>2</v>
      </c>
    </row>
    <row r="11" spans="1:5" x14ac:dyDescent="0.2">
      <c r="A11" s="39" t="s">
        <v>3</v>
      </c>
      <c r="B11" s="40" t="s">
        <v>4</v>
      </c>
    </row>
    <row r="12" spans="1:5" x14ac:dyDescent="0.2">
      <c r="A12" s="39" t="s">
        <v>5</v>
      </c>
      <c r="B12" s="40" t="s">
        <v>6</v>
      </c>
    </row>
    <row r="13" spans="1:5" x14ac:dyDescent="0.2">
      <c r="A13" s="39" t="s">
        <v>90</v>
      </c>
      <c r="B13" s="40" t="s">
        <v>519</v>
      </c>
    </row>
    <row r="14" spans="1:5" x14ac:dyDescent="0.2">
      <c r="A14" s="39" t="s">
        <v>7</v>
      </c>
      <c r="B14" s="40" t="s">
        <v>520</v>
      </c>
    </row>
    <row r="15" spans="1:5" x14ac:dyDescent="0.2">
      <c r="A15" s="39" t="s">
        <v>8</v>
      </c>
      <c r="B15" s="40" t="s">
        <v>89</v>
      </c>
    </row>
    <row r="16" spans="1:5" x14ac:dyDescent="0.2">
      <c r="A16" s="39" t="s">
        <v>9</v>
      </c>
      <c r="B16" s="40" t="s">
        <v>10</v>
      </c>
    </row>
    <row r="17" spans="1:2" x14ac:dyDescent="0.2">
      <c r="A17" s="39" t="s">
        <v>11</v>
      </c>
      <c r="B17" s="40" t="s">
        <v>12</v>
      </c>
    </row>
    <row r="18" spans="1:2" x14ac:dyDescent="0.2">
      <c r="A18" s="39" t="s">
        <v>13</v>
      </c>
      <c r="B18" s="40" t="s">
        <v>14</v>
      </c>
    </row>
    <row r="19" spans="1:2" x14ac:dyDescent="0.2">
      <c r="A19" s="39" t="s">
        <v>15</v>
      </c>
      <c r="B19" s="40" t="s">
        <v>16</v>
      </c>
    </row>
    <row r="20" spans="1:2" x14ac:dyDescent="0.2">
      <c r="A20" s="39" t="s">
        <v>17</v>
      </c>
      <c r="B20" s="40" t="s">
        <v>521</v>
      </c>
    </row>
    <row r="21" spans="1:2" x14ac:dyDescent="0.2">
      <c r="A21" s="39" t="s">
        <v>18</v>
      </c>
      <c r="B21" s="40" t="s">
        <v>19</v>
      </c>
    </row>
    <row r="22" spans="1:2" x14ac:dyDescent="0.2">
      <c r="A22" s="39" t="s">
        <v>20</v>
      </c>
      <c r="B22" s="40" t="s">
        <v>126</v>
      </c>
    </row>
    <row r="23" spans="1:2" x14ac:dyDescent="0.2">
      <c r="A23" s="39" t="s">
        <v>21</v>
      </c>
      <c r="B23" s="40" t="s">
        <v>22</v>
      </c>
    </row>
    <row r="24" spans="1:2" x14ac:dyDescent="0.2">
      <c r="A24" s="81" t="s">
        <v>505</v>
      </c>
      <c r="B24" s="82" t="s">
        <v>239</v>
      </c>
    </row>
    <row r="25" spans="1:2" x14ac:dyDescent="0.2">
      <c r="A25" s="81" t="s">
        <v>506</v>
      </c>
      <c r="B25" s="82" t="s">
        <v>507</v>
      </c>
    </row>
    <row r="26" spans="1:2" s="80" customFormat="1" x14ac:dyDescent="0.2">
      <c r="A26" s="81" t="s">
        <v>508</v>
      </c>
      <c r="B26" s="82" t="s">
        <v>276</v>
      </c>
    </row>
    <row r="27" spans="1:2" x14ac:dyDescent="0.2">
      <c r="A27" s="81" t="s">
        <v>509</v>
      </c>
      <c r="B27" s="82" t="s">
        <v>293</v>
      </c>
    </row>
    <row r="28" spans="1:2" x14ac:dyDescent="0.2">
      <c r="A28" s="39" t="s">
        <v>23</v>
      </c>
      <c r="B28" s="40" t="s">
        <v>24</v>
      </c>
    </row>
    <row r="29" spans="1:2" x14ac:dyDescent="0.2">
      <c r="A29" s="39" t="s">
        <v>25</v>
      </c>
      <c r="B29" s="40" t="s">
        <v>26</v>
      </c>
    </row>
    <row r="30" spans="1:2" x14ac:dyDescent="0.2">
      <c r="A30" s="39" t="s">
        <v>27</v>
      </c>
      <c r="B30" s="40" t="s">
        <v>28</v>
      </c>
    </row>
    <row r="31" spans="1:2" x14ac:dyDescent="0.2">
      <c r="A31" s="39" t="s">
        <v>29</v>
      </c>
      <c r="B31" s="40" t="s">
        <v>30</v>
      </c>
    </row>
    <row r="32" spans="1:2" x14ac:dyDescent="0.2">
      <c r="A32" s="39" t="s">
        <v>41</v>
      </c>
      <c r="B32" s="40" t="s">
        <v>42</v>
      </c>
    </row>
    <row r="33" spans="1:2" x14ac:dyDescent="0.2">
      <c r="A33" s="4"/>
      <c r="B33" s="7"/>
    </row>
    <row r="34" spans="1:2" x14ac:dyDescent="0.2">
      <c r="A34" s="4"/>
      <c r="B34" s="6"/>
    </row>
    <row r="35" spans="1:2" x14ac:dyDescent="0.2">
      <c r="A35" s="39" t="s">
        <v>39</v>
      </c>
      <c r="B35" s="40" t="s">
        <v>34</v>
      </c>
    </row>
    <row r="36" spans="1:2" x14ac:dyDescent="0.2">
      <c r="A36" s="39" t="s">
        <v>40</v>
      </c>
      <c r="B36" s="40" t="s">
        <v>35</v>
      </c>
    </row>
    <row r="37" spans="1:2" x14ac:dyDescent="0.2">
      <c r="A37" s="4"/>
      <c r="B37" s="7"/>
    </row>
    <row r="38" spans="1:2" x14ac:dyDescent="0.2">
      <c r="A38" s="4"/>
      <c r="B38" s="5" t="s">
        <v>37</v>
      </c>
    </row>
    <row r="39" spans="1:2" x14ac:dyDescent="0.2">
      <c r="A39" s="4" t="s">
        <v>38</v>
      </c>
      <c r="B39" s="40" t="s">
        <v>31</v>
      </c>
    </row>
    <row r="40" spans="1:2" x14ac:dyDescent="0.2">
      <c r="A40" s="4"/>
      <c r="B40" s="40" t="s">
        <v>551</v>
      </c>
    </row>
    <row r="41" spans="1:2" ht="12" thickBot="1" x14ac:dyDescent="0.25">
      <c r="A41" s="8"/>
      <c r="B41" s="9"/>
    </row>
    <row r="44" spans="1:2" x14ac:dyDescent="0.2">
      <c r="A44" s="80" t="s">
        <v>552</v>
      </c>
      <c r="B44" s="80"/>
    </row>
    <row r="50" spans="1:8" x14ac:dyDescent="0.2">
      <c r="A50" s="97" t="s">
        <v>579</v>
      </c>
      <c r="B50" s="99"/>
      <c r="C50" s="101" t="s">
        <v>580</v>
      </c>
    </row>
    <row r="51" spans="1:8" ht="15" x14ac:dyDescent="0.25">
      <c r="A51" s="98" t="s">
        <v>581</v>
      </c>
      <c r="B51" s="100"/>
      <c r="C51" s="1" t="s">
        <v>582</v>
      </c>
      <c r="D51"/>
      <c r="E51"/>
      <c r="F51"/>
      <c r="G51"/>
      <c r="H51"/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51"/>
  <sheetViews>
    <sheetView zoomScale="106" zoomScaleNormal="106" workbookViewId="0">
      <selection activeCell="C12" sqref="C12"/>
    </sheetView>
  </sheetViews>
  <sheetFormatPr baseColWidth="10" defaultColWidth="9.140625" defaultRowHeight="11.25" x14ac:dyDescent="0.2"/>
  <cols>
    <col min="1" max="1" width="2.85546875" style="16" customWidth="1"/>
    <col min="2" max="2" width="10" style="16" customWidth="1"/>
    <col min="3" max="3" width="64.5703125" style="16" bestFit="1" customWidth="1"/>
    <col min="4" max="4" width="10.85546875" style="16" bestFit="1" customWidth="1"/>
    <col min="5" max="5" width="16.140625" style="16" bestFit="1" customWidth="1"/>
    <col min="6" max="6" width="22.7109375" style="16" bestFit="1" customWidth="1"/>
    <col min="7" max="7" width="13.140625" style="16" customWidth="1"/>
    <col min="8" max="8" width="16.7109375" style="16" customWidth="1"/>
    <col min="9" max="9" width="16.140625" style="16" customWidth="1"/>
    <col min="10" max="10" width="11.85546875" style="16" customWidth="1"/>
    <col min="11" max="16384" width="9.140625" style="16"/>
  </cols>
  <sheetData>
    <row r="1" spans="2:9" s="12" customFormat="1" ht="14.25" customHeight="1" x14ac:dyDescent="0.25">
      <c r="B1" s="133" t="s">
        <v>577</v>
      </c>
      <c r="C1" s="134"/>
      <c r="D1" s="134"/>
      <c r="E1" s="134"/>
      <c r="F1" s="134"/>
      <c r="G1" s="134"/>
      <c r="H1" s="10" t="s">
        <v>532</v>
      </c>
      <c r="I1" s="20">
        <v>2022</v>
      </c>
    </row>
    <row r="2" spans="2:9" s="12" customFormat="1" ht="12.75" customHeight="1" x14ac:dyDescent="0.25">
      <c r="B2" s="133" t="s">
        <v>536</v>
      </c>
      <c r="C2" s="134"/>
      <c r="D2" s="134"/>
      <c r="E2" s="134"/>
      <c r="F2" s="134"/>
      <c r="G2" s="134"/>
      <c r="H2" s="10" t="s">
        <v>533</v>
      </c>
      <c r="I2" s="20" t="s">
        <v>535</v>
      </c>
    </row>
    <row r="3" spans="2:9" s="12" customFormat="1" ht="12.75" customHeight="1" x14ac:dyDescent="0.25">
      <c r="B3" s="133" t="s">
        <v>578</v>
      </c>
      <c r="C3" s="134"/>
      <c r="D3" s="134"/>
      <c r="E3" s="134"/>
      <c r="F3" s="134"/>
      <c r="G3" s="134"/>
      <c r="H3" s="10" t="s">
        <v>534</v>
      </c>
      <c r="I3" s="20">
        <v>1</v>
      </c>
    </row>
    <row r="4" spans="2:9" x14ac:dyDescent="0.2">
      <c r="B4" s="14" t="s">
        <v>129</v>
      </c>
      <c r="C4" s="15"/>
      <c r="D4" s="15"/>
      <c r="E4" s="15"/>
      <c r="F4" s="15"/>
      <c r="G4" s="15"/>
      <c r="H4" s="15"/>
      <c r="I4" s="15"/>
    </row>
    <row r="5" spans="2:9" ht="5.25" customHeight="1" x14ac:dyDescent="0.2"/>
    <row r="6" spans="2:9" x14ac:dyDescent="0.2">
      <c r="B6" s="15" t="s">
        <v>96</v>
      </c>
      <c r="C6" s="15"/>
      <c r="D6" s="15"/>
      <c r="E6" s="15"/>
      <c r="F6" s="15"/>
      <c r="G6" s="15"/>
      <c r="H6" s="15"/>
      <c r="I6" s="15"/>
    </row>
    <row r="7" spans="2:9" x14ac:dyDescent="0.2">
      <c r="B7" s="17" t="s">
        <v>94</v>
      </c>
      <c r="C7" s="17" t="s">
        <v>91</v>
      </c>
      <c r="D7" s="17" t="s">
        <v>92</v>
      </c>
      <c r="E7" s="17" t="s">
        <v>93</v>
      </c>
      <c r="F7" s="17"/>
      <c r="G7" s="17"/>
      <c r="H7" s="17"/>
      <c r="I7" s="17"/>
    </row>
    <row r="8" spans="2:9" x14ac:dyDescent="0.2">
      <c r="B8" s="18">
        <v>1114</v>
      </c>
      <c r="C8" s="16" t="s">
        <v>130</v>
      </c>
      <c r="D8" s="103">
        <v>0</v>
      </c>
      <c r="E8" s="103"/>
      <c r="F8" s="103"/>
      <c r="G8" s="103"/>
      <c r="H8" s="103"/>
      <c r="I8" s="103"/>
    </row>
    <row r="9" spans="2:9" x14ac:dyDescent="0.2">
      <c r="B9" s="18">
        <v>1115</v>
      </c>
      <c r="C9" s="16" t="s">
        <v>131</v>
      </c>
      <c r="D9" s="103">
        <v>0</v>
      </c>
      <c r="E9" s="103"/>
      <c r="F9" s="103"/>
      <c r="G9" s="103"/>
      <c r="H9" s="103"/>
      <c r="I9" s="103"/>
    </row>
    <row r="10" spans="2:9" x14ac:dyDescent="0.2">
      <c r="B10" s="18">
        <v>1121</v>
      </c>
      <c r="C10" s="16" t="s">
        <v>132</v>
      </c>
      <c r="D10" s="103">
        <v>0</v>
      </c>
      <c r="E10" s="103"/>
      <c r="F10" s="103"/>
      <c r="G10" s="103"/>
      <c r="H10" s="103"/>
      <c r="I10" s="103"/>
    </row>
    <row r="11" spans="2:9" x14ac:dyDescent="0.2">
      <c r="B11" s="18">
        <v>1211</v>
      </c>
      <c r="C11" s="16" t="s">
        <v>133</v>
      </c>
      <c r="D11" s="103">
        <v>0</v>
      </c>
      <c r="E11" s="103"/>
      <c r="F11" s="103"/>
      <c r="G11" s="103"/>
      <c r="H11" s="103"/>
      <c r="I11" s="103"/>
    </row>
    <row r="12" spans="2:9" ht="4.5" customHeight="1" x14ac:dyDescent="0.2">
      <c r="D12" s="103"/>
      <c r="E12" s="103"/>
      <c r="F12" s="103"/>
      <c r="G12" s="103"/>
      <c r="H12" s="103"/>
      <c r="I12" s="103"/>
    </row>
    <row r="13" spans="2:9" x14ac:dyDescent="0.2">
      <c r="B13" s="15" t="s">
        <v>97</v>
      </c>
      <c r="C13" s="15"/>
      <c r="D13" s="104"/>
      <c r="E13" s="104"/>
      <c r="F13" s="104"/>
      <c r="G13" s="104"/>
      <c r="H13" s="104"/>
      <c r="I13" s="104"/>
    </row>
    <row r="14" spans="2:9" x14ac:dyDescent="0.2">
      <c r="B14" s="17" t="s">
        <v>94</v>
      </c>
      <c r="C14" s="17" t="s">
        <v>91</v>
      </c>
      <c r="D14" s="105" t="s">
        <v>92</v>
      </c>
      <c r="E14" s="105">
        <v>2021</v>
      </c>
      <c r="F14" s="105">
        <v>2020</v>
      </c>
      <c r="G14" s="105">
        <v>2019</v>
      </c>
      <c r="H14" s="105">
        <v>2018</v>
      </c>
      <c r="I14" s="105" t="s">
        <v>128</v>
      </c>
    </row>
    <row r="15" spans="2:9" x14ac:dyDescent="0.2">
      <c r="B15" s="18">
        <v>1122</v>
      </c>
      <c r="C15" s="16" t="s">
        <v>134</v>
      </c>
      <c r="D15" s="103">
        <v>0</v>
      </c>
      <c r="E15" s="103">
        <v>0</v>
      </c>
      <c r="F15" s="103">
        <v>0</v>
      </c>
      <c r="G15" s="103">
        <v>0</v>
      </c>
      <c r="H15" s="103">
        <v>44158.879999999997</v>
      </c>
      <c r="I15" s="103"/>
    </row>
    <row r="16" spans="2:9" x14ac:dyDescent="0.2">
      <c r="B16" s="18">
        <v>1124</v>
      </c>
      <c r="C16" s="16" t="s">
        <v>135</v>
      </c>
      <c r="D16" s="103">
        <v>0</v>
      </c>
      <c r="E16" s="103">
        <v>0</v>
      </c>
      <c r="F16" s="103">
        <v>0</v>
      </c>
      <c r="G16" s="103">
        <v>0</v>
      </c>
      <c r="H16" s="103">
        <v>0</v>
      </c>
      <c r="I16" s="103"/>
    </row>
    <row r="17" spans="2:9" ht="3" customHeight="1" x14ac:dyDescent="0.2">
      <c r="D17" s="103"/>
      <c r="E17" s="103"/>
      <c r="F17" s="103"/>
      <c r="G17" s="103"/>
      <c r="H17" s="103"/>
      <c r="I17" s="103"/>
    </row>
    <row r="18" spans="2:9" x14ac:dyDescent="0.2">
      <c r="B18" s="15" t="s">
        <v>98</v>
      </c>
      <c r="C18" s="15"/>
      <c r="D18" s="104"/>
      <c r="E18" s="104"/>
      <c r="F18" s="104"/>
      <c r="G18" s="104"/>
      <c r="H18" s="104"/>
      <c r="I18" s="104"/>
    </row>
    <row r="19" spans="2:9" x14ac:dyDescent="0.2">
      <c r="B19" s="17" t="s">
        <v>94</v>
      </c>
      <c r="C19" s="17" t="s">
        <v>91</v>
      </c>
      <c r="D19" s="105" t="s">
        <v>92</v>
      </c>
      <c r="E19" s="105" t="s">
        <v>136</v>
      </c>
      <c r="F19" s="105" t="s">
        <v>137</v>
      </c>
      <c r="G19" s="105" t="s">
        <v>138</v>
      </c>
      <c r="H19" s="105" t="s">
        <v>139</v>
      </c>
      <c r="I19" s="105" t="s">
        <v>140</v>
      </c>
    </row>
    <row r="20" spans="2:9" x14ac:dyDescent="0.2">
      <c r="B20" s="18">
        <v>1123</v>
      </c>
      <c r="C20" s="16" t="s">
        <v>141</v>
      </c>
      <c r="D20" s="103">
        <v>124193.38</v>
      </c>
      <c r="E20" s="103">
        <v>124193.38</v>
      </c>
      <c r="F20" s="103">
        <v>0</v>
      </c>
      <c r="G20" s="103">
        <v>0</v>
      </c>
      <c r="H20" s="103">
        <v>0</v>
      </c>
      <c r="I20" s="103"/>
    </row>
    <row r="21" spans="2:9" x14ac:dyDescent="0.2">
      <c r="B21" s="18">
        <v>1125</v>
      </c>
      <c r="C21" s="16" t="s">
        <v>142</v>
      </c>
      <c r="D21" s="103">
        <v>5000</v>
      </c>
      <c r="E21" s="103">
        <v>5000</v>
      </c>
      <c r="F21" s="103">
        <v>0</v>
      </c>
      <c r="G21" s="103">
        <v>0</v>
      </c>
      <c r="H21" s="103">
        <v>0</v>
      </c>
      <c r="I21" s="103"/>
    </row>
    <row r="22" spans="2:9" x14ac:dyDescent="0.2">
      <c r="B22" s="18">
        <v>1126</v>
      </c>
      <c r="C22" s="16" t="s">
        <v>511</v>
      </c>
      <c r="D22" s="103">
        <v>0</v>
      </c>
      <c r="E22" s="103">
        <v>0</v>
      </c>
      <c r="F22" s="103">
        <v>0</v>
      </c>
      <c r="G22" s="103">
        <v>0</v>
      </c>
      <c r="H22" s="103">
        <v>0</v>
      </c>
      <c r="I22" s="103"/>
    </row>
    <row r="23" spans="2:9" x14ac:dyDescent="0.2">
      <c r="B23" s="18">
        <v>1129</v>
      </c>
      <c r="C23" s="16" t="s">
        <v>512</v>
      </c>
      <c r="D23" s="103">
        <v>0</v>
      </c>
      <c r="E23" s="103">
        <v>0</v>
      </c>
      <c r="F23" s="103">
        <v>0</v>
      </c>
      <c r="G23" s="103">
        <v>0</v>
      </c>
      <c r="H23" s="103">
        <v>0</v>
      </c>
      <c r="I23" s="103"/>
    </row>
    <row r="24" spans="2:9" x14ac:dyDescent="0.2">
      <c r="B24" s="18">
        <v>1131</v>
      </c>
      <c r="C24" s="16" t="s">
        <v>143</v>
      </c>
      <c r="D24" s="103">
        <v>18.28</v>
      </c>
      <c r="E24" s="103">
        <v>18.28</v>
      </c>
      <c r="F24" s="103">
        <v>0</v>
      </c>
      <c r="G24" s="103">
        <v>0</v>
      </c>
      <c r="H24" s="103">
        <v>0</v>
      </c>
      <c r="I24" s="103"/>
    </row>
    <row r="25" spans="2:9" x14ac:dyDescent="0.2">
      <c r="B25" s="18">
        <v>1132</v>
      </c>
      <c r="C25" s="16" t="s">
        <v>144</v>
      </c>
      <c r="D25" s="103">
        <v>0</v>
      </c>
      <c r="E25" s="103">
        <v>0</v>
      </c>
      <c r="F25" s="103">
        <v>0</v>
      </c>
      <c r="G25" s="103">
        <v>0</v>
      </c>
      <c r="H25" s="103">
        <v>0</v>
      </c>
      <c r="I25" s="103"/>
    </row>
    <row r="26" spans="2:9" x14ac:dyDescent="0.2">
      <c r="B26" s="18">
        <v>1133</v>
      </c>
      <c r="C26" s="16" t="s">
        <v>145</v>
      </c>
      <c r="D26" s="103">
        <v>0</v>
      </c>
      <c r="E26" s="103">
        <v>0</v>
      </c>
      <c r="F26" s="103">
        <v>0</v>
      </c>
      <c r="G26" s="103">
        <v>0</v>
      </c>
      <c r="H26" s="103">
        <v>0</v>
      </c>
      <c r="I26" s="103"/>
    </row>
    <row r="27" spans="2:9" x14ac:dyDescent="0.2">
      <c r="B27" s="18">
        <v>1134</v>
      </c>
      <c r="C27" s="16" t="s">
        <v>146</v>
      </c>
      <c r="D27" s="103">
        <v>0</v>
      </c>
      <c r="E27" s="103">
        <v>0</v>
      </c>
      <c r="F27" s="103">
        <v>0</v>
      </c>
      <c r="G27" s="103">
        <v>0</v>
      </c>
      <c r="H27" s="103">
        <v>0</v>
      </c>
      <c r="I27" s="103"/>
    </row>
    <row r="28" spans="2:9" x14ac:dyDescent="0.2">
      <c r="B28" s="18">
        <v>1139</v>
      </c>
      <c r="C28" s="16" t="s">
        <v>147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/>
    </row>
    <row r="29" spans="2:9" ht="1.5" customHeight="1" x14ac:dyDescent="0.2">
      <c r="D29" s="103"/>
      <c r="E29" s="103"/>
      <c r="F29" s="103"/>
      <c r="G29" s="103"/>
      <c r="H29" s="103"/>
      <c r="I29" s="103"/>
    </row>
    <row r="30" spans="2:9" x14ac:dyDescent="0.2">
      <c r="B30" s="15" t="s">
        <v>513</v>
      </c>
      <c r="C30" s="15"/>
      <c r="D30" s="104"/>
      <c r="E30" s="104"/>
      <c r="F30" s="104"/>
      <c r="G30" s="104"/>
      <c r="H30" s="104"/>
      <c r="I30" s="104"/>
    </row>
    <row r="31" spans="2:9" x14ac:dyDescent="0.2">
      <c r="B31" s="17" t="s">
        <v>94</v>
      </c>
      <c r="C31" s="17" t="s">
        <v>91</v>
      </c>
      <c r="D31" s="105" t="s">
        <v>92</v>
      </c>
      <c r="E31" s="105" t="s">
        <v>101</v>
      </c>
      <c r="F31" s="105" t="s">
        <v>100</v>
      </c>
      <c r="G31" s="105" t="s">
        <v>148</v>
      </c>
      <c r="H31" s="105" t="s">
        <v>103</v>
      </c>
      <c r="I31" s="105"/>
    </row>
    <row r="32" spans="2:9" x14ac:dyDescent="0.2">
      <c r="B32" s="18">
        <v>1140</v>
      </c>
      <c r="C32" s="16" t="s">
        <v>149</v>
      </c>
      <c r="D32" s="103">
        <f>SUM(D33:D37)</f>
        <v>0</v>
      </c>
      <c r="E32" s="103"/>
      <c r="F32" s="103"/>
      <c r="G32" s="103"/>
      <c r="H32" s="103"/>
      <c r="I32" s="103"/>
    </row>
    <row r="33" spans="2:9" x14ac:dyDescent="0.2">
      <c r="B33" s="18">
        <v>1141</v>
      </c>
      <c r="C33" s="16" t="s">
        <v>150</v>
      </c>
      <c r="D33" s="103">
        <v>0</v>
      </c>
      <c r="E33" s="103"/>
      <c r="F33" s="103"/>
      <c r="G33" s="103"/>
      <c r="H33" s="103"/>
      <c r="I33" s="103"/>
    </row>
    <row r="34" spans="2:9" x14ac:dyDescent="0.2">
      <c r="B34" s="18">
        <v>1142</v>
      </c>
      <c r="C34" s="16" t="s">
        <v>151</v>
      </c>
      <c r="D34" s="103">
        <v>0</v>
      </c>
      <c r="E34" s="103"/>
      <c r="F34" s="103"/>
      <c r="G34" s="103"/>
      <c r="H34" s="103"/>
      <c r="I34" s="103"/>
    </row>
    <row r="35" spans="2:9" x14ac:dyDescent="0.2">
      <c r="B35" s="18">
        <v>1143</v>
      </c>
      <c r="C35" s="16" t="s">
        <v>152</v>
      </c>
      <c r="D35" s="103">
        <v>0</v>
      </c>
      <c r="E35" s="103"/>
      <c r="F35" s="103"/>
      <c r="G35" s="103"/>
      <c r="H35" s="103"/>
      <c r="I35" s="103"/>
    </row>
    <row r="36" spans="2:9" x14ac:dyDescent="0.2">
      <c r="B36" s="18">
        <v>1144</v>
      </c>
      <c r="C36" s="16" t="s">
        <v>153</v>
      </c>
      <c r="D36" s="103">
        <v>0</v>
      </c>
      <c r="E36" s="103"/>
      <c r="F36" s="103"/>
      <c r="G36" s="103"/>
      <c r="H36" s="103"/>
      <c r="I36" s="103"/>
    </row>
    <row r="37" spans="2:9" x14ac:dyDescent="0.2">
      <c r="B37" s="18">
        <v>1145</v>
      </c>
      <c r="C37" s="16" t="s">
        <v>154</v>
      </c>
      <c r="D37" s="103">
        <v>0</v>
      </c>
      <c r="E37" s="103"/>
      <c r="F37" s="103"/>
      <c r="G37" s="103"/>
      <c r="H37" s="103"/>
      <c r="I37" s="103"/>
    </row>
    <row r="38" spans="2:9" ht="0.75" customHeight="1" x14ac:dyDescent="0.2">
      <c r="D38" s="103"/>
      <c r="E38" s="103"/>
      <c r="F38" s="103"/>
      <c r="G38" s="103"/>
      <c r="H38" s="103"/>
      <c r="I38" s="103"/>
    </row>
    <row r="39" spans="2:9" x14ac:dyDescent="0.2">
      <c r="B39" s="15" t="s">
        <v>155</v>
      </c>
      <c r="C39" s="15"/>
      <c r="D39" s="104"/>
      <c r="E39" s="104"/>
      <c r="F39" s="104"/>
      <c r="G39" s="104"/>
      <c r="H39" s="104"/>
      <c r="I39" s="104"/>
    </row>
    <row r="40" spans="2:9" x14ac:dyDescent="0.2">
      <c r="B40" s="17" t="s">
        <v>94</v>
      </c>
      <c r="C40" s="17" t="s">
        <v>91</v>
      </c>
      <c r="D40" s="105" t="s">
        <v>92</v>
      </c>
      <c r="E40" s="105" t="s">
        <v>99</v>
      </c>
      <c r="F40" s="105" t="s">
        <v>102</v>
      </c>
      <c r="G40" s="105" t="s">
        <v>156</v>
      </c>
      <c r="H40" s="105"/>
      <c r="I40" s="105"/>
    </row>
    <row r="41" spans="2:9" x14ac:dyDescent="0.2">
      <c r="B41" s="18">
        <v>1150</v>
      </c>
      <c r="C41" s="16" t="s">
        <v>157</v>
      </c>
      <c r="D41" s="103">
        <f>D42</f>
        <v>0</v>
      </c>
      <c r="E41" s="103"/>
      <c r="F41" s="103"/>
      <c r="G41" s="103"/>
      <c r="H41" s="103"/>
      <c r="I41" s="103"/>
    </row>
    <row r="42" spans="2:9" x14ac:dyDescent="0.2">
      <c r="B42" s="18">
        <v>1151</v>
      </c>
      <c r="C42" s="16" t="s">
        <v>158</v>
      </c>
      <c r="D42" s="103">
        <v>0</v>
      </c>
      <c r="E42" s="103"/>
      <c r="F42" s="103"/>
      <c r="G42" s="103"/>
      <c r="H42" s="103"/>
      <c r="I42" s="103"/>
    </row>
    <row r="43" spans="2:9" ht="0.75" customHeight="1" x14ac:dyDescent="0.2">
      <c r="D43" s="103"/>
      <c r="E43" s="103"/>
      <c r="F43" s="103"/>
      <c r="G43" s="103"/>
      <c r="H43" s="103"/>
      <c r="I43" s="103"/>
    </row>
    <row r="44" spans="2:9" x14ac:dyDescent="0.2">
      <c r="B44" s="15" t="s">
        <v>104</v>
      </c>
      <c r="C44" s="15"/>
      <c r="D44" s="104"/>
      <c r="E44" s="104"/>
      <c r="F44" s="104"/>
      <c r="G44" s="104"/>
      <c r="H44" s="104"/>
      <c r="I44" s="104"/>
    </row>
    <row r="45" spans="2:9" x14ac:dyDescent="0.2">
      <c r="B45" s="17" t="s">
        <v>94</v>
      </c>
      <c r="C45" s="17" t="s">
        <v>91</v>
      </c>
      <c r="D45" s="105" t="s">
        <v>92</v>
      </c>
      <c r="E45" s="105" t="s">
        <v>93</v>
      </c>
      <c r="F45" s="105" t="s">
        <v>140</v>
      </c>
      <c r="G45" s="105"/>
      <c r="H45" s="105"/>
      <c r="I45" s="105"/>
    </row>
    <row r="46" spans="2:9" x14ac:dyDescent="0.2">
      <c r="B46" s="18">
        <v>1213</v>
      </c>
      <c r="C46" s="16" t="s">
        <v>159</v>
      </c>
      <c r="D46" s="103">
        <v>0</v>
      </c>
      <c r="E46" s="103"/>
      <c r="F46" s="103"/>
      <c r="G46" s="103"/>
      <c r="H46" s="103"/>
      <c r="I46" s="103"/>
    </row>
    <row r="47" spans="2:9" ht="0.75" customHeight="1" x14ac:dyDescent="0.2">
      <c r="D47" s="103"/>
      <c r="E47" s="103"/>
      <c r="F47" s="103"/>
      <c r="G47" s="103"/>
      <c r="H47" s="103"/>
      <c r="I47" s="103"/>
    </row>
    <row r="48" spans="2:9" x14ac:dyDescent="0.2">
      <c r="B48" s="15" t="s">
        <v>105</v>
      </c>
      <c r="C48" s="15"/>
      <c r="D48" s="104"/>
      <c r="E48" s="104"/>
      <c r="F48" s="104"/>
      <c r="G48" s="104"/>
      <c r="H48" s="104"/>
      <c r="I48" s="104"/>
    </row>
    <row r="49" spans="2:10" x14ac:dyDescent="0.2">
      <c r="B49" s="17" t="s">
        <v>94</v>
      </c>
      <c r="C49" s="17" t="s">
        <v>91</v>
      </c>
      <c r="D49" s="105" t="s">
        <v>92</v>
      </c>
      <c r="E49" s="105"/>
      <c r="F49" s="105"/>
      <c r="G49" s="105"/>
      <c r="H49" s="105"/>
      <c r="I49" s="105"/>
    </row>
    <row r="50" spans="2:10" x14ac:dyDescent="0.2">
      <c r="B50" s="18">
        <v>1214</v>
      </c>
      <c r="C50" s="16" t="s">
        <v>160</v>
      </c>
      <c r="D50" s="103">
        <v>0</v>
      </c>
      <c r="E50" s="103"/>
      <c r="F50" s="103"/>
      <c r="G50" s="103"/>
      <c r="H50" s="103"/>
      <c r="I50" s="103"/>
    </row>
    <row r="51" spans="2:10" ht="0.75" customHeight="1" x14ac:dyDescent="0.2">
      <c r="D51" s="103"/>
      <c r="E51" s="103"/>
      <c r="F51" s="103"/>
      <c r="G51" s="103"/>
      <c r="H51" s="103"/>
      <c r="I51" s="103"/>
    </row>
    <row r="52" spans="2:10" x14ac:dyDescent="0.2">
      <c r="B52" s="15" t="s">
        <v>109</v>
      </c>
      <c r="C52" s="15"/>
      <c r="D52" s="104"/>
      <c r="E52" s="104"/>
      <c r="F52" s="104"/>
      <c r="G52" s="104"/>
      <c r="H52" s="104"/>
      <c r="I52" s="104"/>
      <c r="J52" s="15"/>
    </row>
    <row r="53" spans="2:10" ht="17.25" customHeight="1" x14ac:dyDescent="0.2">
      <c r="B53" s="17" t="s">
        <v>94</v>
      </c>
      <c r="C53" s="17" t="s">
        <v>91</v>
      </c>
      <c r="D53" s="105" t="s">
        <v>92</v>
      </c>
      <c r="E53" s="105" t="s">
        <v>106</v>
      </c>
      <c r="F53" s="105" t="s">
        <v>107</v>
      </c>
      <c r="G53" s="105" t="s">
        <v>99</v>
      </c>
      <c r="H53" s="105" t="s">
        <v>161</v>
      </c>
      <c r="I53" s="105" t="s">
        <v>108</v>
      </c>
      <c r="J53" s="17" t="s">
        <v>162</v>
      </c>
    </row>
    <row r="54" spans="2:10" x14ac:dyDescent="0.2">
      <c r="B54" s="18">
        <v>1230</v>
      </c>
      <c r="C54" s="16" t="s">
        <v>163</v>
      </c>
      <c r="D54" s="103">
        <f>SUM(D55:D61)</f>
        <v>81008785.689999998</v>
      </c>
      <c r="E54" s="103">
        <f>SUM(E55:E61)</f>
        <v>0</v>
      </c>
      <c r="F54" s="103">
        <f>SUM(F55:F61)</f>
        <v>0</v>
      </c>
      <c r="G54" s="103"/>
      <c r="H54" s="103"/>
      <c r="I54" s="103"/>
    </row>
    <row r="55" spans="2:10" x14ac:dyDescent="0.2">
      <c r="B55" s="18">
        <v>1231</v>
      </c>
      <c r="C55" s="16" t="s">
        <v>164</v>
      </c>
      <c r="D55" s="103">
        <v>0</v>
      </c>
      <c r="E55" s="103">
        <v>0</v>
      </c>
      <c r="F55" s="103">
        <v>0</v>
      </c>
      <c r="G55" s="103"/>
      <c r="H55" s="103"/>
      <c r="I55" s="103"/>
    </row>
    <row r="56" spans="2:10" x14ac:dyDescent="0.2">
      <c r="B56" s="18">
        <v>1232</v>
      </c>
      <c r="C56" s="16" t="s">
        <v>165</v>
      </c>
      <c r="D56" s="103">
        <v>0</v>
      </c>
      <c r="E56" s="103">
        <v>0</v>
      </c>
      <c r="F56" s="103">
        <v>0</v>
      </c>
      <c r="G56" s="103"/>
      <c r="H56" s="103"/>
      <c r="I56" s="103"/>
    </row>
    <row r="57" spans="2:10" x14ac:dyDescent="0.2">
      <c r="B57" s="18">
        <v>1233</v>
      </c>
      <c r="C57" s="16" t="s">
        <v>166</v>
      </c>
      <c r="D57" s="103">
        <v>0</v>
      </c>
      <c r="E57" s="103">
        <v>0</v>
      </c>
      <c r="F57" s="103">
        <v>0</v>
      </c>
      <c r="G57" s="103"/>
      <c r="H57" s="103"/>
      <c r="I57" s="103"/>
    </row>
    <row r="58" spans="2:10" x14ac:dyDescent="0.2">
      <c r="B58" s="18">
        <v>1234</v>
      </c>
      <c r="C58" s="16" t="s">
        <v>167</v>
      </c>
      <c r="D58" s="103">
        <v>0</v>
      </c>
      <c r="E58" s="103">
        <v>0</v>
      </c>
      <c r="F58" s="103">
        <v>0</v>
      </c>
      <c r="G58" s="103"/>
      <c r="H58" s="103"/>
      <c r="I58" s="103"/>
    </row>
    <row r="59" spans="2:10" x14ac:dyDescent="0.2">
      <c r="B59" s="18">
        <v>1235</v>
      </c>
      <c r="C59" s="16" t="s">
        <v>168</v>
      </c>
      <c r="D59" s="103">
        <v>0</v>
      </c>
      <c r="E59" s="103">
        <v>0</v>
      </c>
      <c r="F59" s="103">
        <v>0</v>
      </c>
      <c r="G59" s="103"/>
      <c r="H59" s="103"/>
      <c r="I59" s="103"/>
    </row>
    <row r="60" spans="2:10" x14ac:dyDescent="0.2">
      <c r="B60" s="18">
        <v>1236</v>
      </c>
      <c r="C60" s="16" t="s">
        <v>169</v>
      </c>
      <c r="D60" s="103">
        <v>81008785.689999998</v>
      </c>
      <c r="E60" s="103">
        <v>0</v>
      </c>
      <c r="F60" s="103">
        <v>0</v>
      </c>
      <c r="G60" s="103"/>
      <c r="H60" s="103"/>
      <c r="I60" s="103"/>
    </row>
    <row r="61" spans="2:10" x14ac:dyDescent="0.2">
      <c r="B61" s="18">
        <v>1239</v>
      </c>
      <c r="C61" s="16" t="s">
        <v>170</v>
      </c>
      <c r="D61" s="103">
        <v>0</v>
      </c>
      <c r="E61" s="103">
        <v>0</v>
      </c>
      <c r="F61" s="103">
        <v>0</v>
      </c>
      <c r="G61" s="103"/>
      <c r="H61" s="103"/>
      <c r="I61" s="103"/>
    </row>
    <row r="62" spans="2:10" x14ac:dyDescent="0.2">
      <c r="B62" s="18">
        <v>1240</v>
      </c>
      <c r="C62" s="16" t="s">
        <v>171</v>
      </c>
      <c r="D62" s="103">
        <f>SUM(D63:D70)</f>
        <v>35720025.82</v>
      </c>
      <c r="E62" s="103">
        <f t="shared" ref="E62:F62" si="0">SUM(E63:E70)</f>
        <v>0</v>
      </c>
      <c r="F62" s="103">
        <f t="shared" si="0"/>
        <v>21434891.629999999</v>
      </c>
      <c r="G62" s="103"/>
      <c r="H62" s="103"/>
      <c r="I62" s="103"/>
    </row>
    <row r="63" spans="2:10" x14ac:dyDescent="0.2">
      <c r="B63" s="18">
        <v>1241</v>
      </c>
      <c r="C63" s="16" t="s">
        <v>172</v>
      </c>
      <c r="D63" s="103">
        <v>12480388.27</v>
      </c>
      <c r="E63" s="103">
        <v>0</v>
      </c>
      <c r="F63" s="103">
        <v>9117734.3300000001</v>
      </c>
      <c r="G63" s="103"/>
      <c r="H63" s="103"/>
      <c r="I63" s="103"/>
    </row>
    <row r="64" spans="2:10" x14ac:dyDescent="0.2">
      <c r="B64" s="18">
        <v>1242</v>
      </c>
      <c r="C64" s="16" t="s">
        <v>173</v>
      </c>
      <c r="D64" s="103">
        <v>3332138.98</v>
      </c>
      <c r="E64" s="103">
        <v>0</v>
      </c>
      <c r="F64" s="103">
        <v>1689582.43</v>
      </c>
      <c r="G64" s="103"/>
      <c r="H64" s="103"/>
      <c r="I64" s="103"/>
    </row>
    <row r="65" spans="2:10" x14ac:dyDescent="0.2">
      <c r="B65" s="18">
        <v>1243</v>
      </c>
      <c r="C65" s="16" t="s">
        <v>174</v>
      </c>
      <c r="D65" s="103">
        <v>5096867.2699999996</v>
      </c>
      <c r="E65" s="103">
        <v>0</v>
      </c>
      <c r="F65" s="103">
        <v>3868954.03</v>
      </c>
      <c r="G65" s="103"/>
      <c r="H65" s="103"/>
      <c r="I65" s="103"/>
    </row>
    <row r="66" spans="2:10" x14ac:dyDescent="0.2">
      <c r="B66" s="18">
        <v>1244</v>
      </c>
      <c r="C66" s="16" t="s">
        <v>175</v>
      </c>
      <c r="D66" s="103">
        <v>2591497.5</v>
      </c>
      <c r="E66" s="103">
        <v>0</v>
      </c>
      <c r="F66" s="103">
        <v>1288944.26</v>
      </c>
      <c r="G66" s="103"/>
      <c r="H66" s="103"/>
      <c r="I66" s="103"/>
    </row>
    <row r="67" spans="2:10" x14ac:dyDescent="0.2">
      <c r="B67" s="18">
        <v>1245</v>
      </c>
      <c r="C67" s="16" t="s">
        <v>176</v>
      </c>
      <c r="D67" s="103">
        <v>0</v>
      </c>
      <c r="E67" s="103">
        <v>0</v>
      </c>
      <c r="F67" s="103">
        <v>0</v>
      </c>
      <c r="G67" s="103"/>
      <c r="H67" s="103"/>
      <c r="I67" s="103"/>
    </row>
    <row r="68" spans="2:10" x14ac:dyDescent="0.2">
      <c r="B68" s="18">
        <v>1246</v>
      </c>
      <c r="C68" s="16" t="s">
        <v>177</v>
      </c>
      <c r="D68" s="103">
        <v>12156155.630000001</v>
      </c>
      <c r="E68" s="103">
        <v>0</v>
      </c>
      <c r="F68" s="103">
        <v>5469676.5800000001</v>
      </c>
      <c r="G68" s="103"/>
      <c r="H68" s="103"/>
      <c r="I68" s="103"/>
    </row>
    <row r="69" spans="2:10" x14ac:dyDescent="0.2">
      <c r="B69" s="18">
        <v>1247</v>
      </c>
      <c r="C69" s="16" t="s">
        <v>178</v>
      </c>
      <c r="D69" s="103">
        <v>62978.17</v>
      </c>
      <c r="E69" s="103">
        <v>0</v>
      </c>
      <c r="F69" s="103">
        <v>0</v>
      </c>
      <c r="G69" s="103"/>
      <c r="H69" s="103"/>
      <c r="I69" s="103"/>
    </row>
    <row r="70" spans="2:10" x14ac:dyDescent="0.2">
      <c r="B70" s="18">
        <v>1248</v>
      </c>
      <c r="C70" s="16" t="s">
        <v>179</v>
      </c>
      <c r="D70" s="103">
        <v>0</v>
      </c>
      <c r="E70" s="103">
        <v>0</v>
      </c>
      <c r="F70" s="103">
        <v>0</v>
      </c>
      <c r="G70" s="103"/>
      <c r="H70" s="103"/>
      <c r="I70" s="103"/>
    </row>
    <row r="71" spans="2:10" ht="0.75" customHeight="1" x14ac:dyDescent="0.2">
      <c r="D71" s="103"/>
      <c r="E71" s="103"/>
      <c r="F71" s="103"/>
      <c r="G71" s="103"/>
      <c r="H71" s="103"/>
      <c r="I71" s="103"/>
    </row>
    <row r="72" spans="2:10" x14ac:dyDescent="0.2">
      <c r="B72" s="15" t="s">
        <v>110</v>
      </c>
      <c r="C72" s="15"/>
      <c r="D72" s="104"/>
      <c r="E72" s="104"/>
      <c r="F72" s="104"/>
      <c r="G72" s="104"/>
      <c r="H72" s="104"/>
      <c r="I72" s="104"/>
      <c r="J72" s="15"/>
    </row>
    <row r="73" spans="2:10" ht="18" customHeight="1" x14ac:dyDescent="0.2">
      <c r="B73" s="17" t="s">
        <v>94</v>
      </c>
      <c r="C73" s="17" t="s">
        <v>91</v>
      </c>
      <c r="D73" s="105" t="s">
        <v>92</v>
      </c>
      <c r="E73" s="105" t="s">
        <v>111</v>
      </c>
      <c r="F73" s="105" t="s">
        <v>180</v>
      </c>
      <c r="G73" s="105" t="s">
        <v>99</v>
      </c>
      <c r="H73" s="105" t="s">
        <v>161</v>
      </c>
      <c r="I73" s="105" t="s">
        <v>108</v>
      </c>
      <c r="J73" s="102" t="s">
        <v>162</v>
      </c>
    </row>
    <row r="74" spans="2:10" x14ac:dyDescent="0.2">
      <c r="B74" s="18">
        <v>1250</v>
      </c>
      <c r="C74" s="16" t="s">
        <v>181</v>
      </c>
      <c r="D74" s="103">
        <f>SUM(D75:D79)</f>
        <v>2851.04</v>
      </c>
      <c r="E74" s="103">
        <f>SUM(E75:E79)</f>
        <v>0</v>
      </c>
      <c r="F74" s="103">
        <f>SUM(F75:F79)</f>
        <v>0</v>
      </c>
      <c r="G74" s="103"/>
      <c r="H74" s="103"/>
      <c r="I74" s="103"/>
    </row>
    <row r="75" spans="2:10" x14ac:dyDescent="0.2">
      <c r="B75" s="18">
        <v>1251</v>
      </c>
      <c r="C75" s="16" t="s">
        <v>182</v>
      </c>
      <c r="D75" s="103">
        <v>0</v>
      </c>
      <c r="E75" s="103">
        <v>0</v>
      </c>
      <c r="F75" s="103">
        <v>0</v>
      </c>
      <c r="G75" s="103"/>
      <c r="H75" s="103"/>
      <c r="I75" s="103"/>
    </row>
    <row r="76" spans="2:10" x14ac:dyDescent="0.2">
      <c r="B76" s="18">
        <v>1252</v>
      </c>
      <c r="C76" s="16" t="s">
        <v>183</v>
      </c>
      <c r="D76" s="103">
        <v>2851.04</v>
      </c>
      <c r="E76" s="103">
        <v>0</v>
      </c>
      <c r="F76" s="103">
        <v>0</v>
      </c>
      <c r="G76" s="103"/>
      <c r="H76" s="103"/>
      <c r="I76" s="103"/>
    </row>
    <row r="77" spans="2:10" x14ac:dyDescent="0.2">
      <c r="B77" s="18">
        <v>1253</v>
      </c>
      <c r="C77" s="16" t="s">
        <v>184</v>
      </c>
      <c r="D77" s="103">
        <v>0</v>
      </c>
      <c r="E77" s="103">
        <v>0</v>
      </c>
      <c r="F77" s="103">
        <v>0</v>
      </c>
      <c r="G77" s="103"/>
      <c r="H77" s="103"/>
      <c r="I77" s="103"/>
    </row>
    <row r="78" spans="2:10" x14ac:dyDescent="0.2">
      <c r="B78" s="18">
        <v>1254</v>
      </c>
      <c r="C78" s="16" t="s">
        <v>185</v>
      </c>
      <c r="D78" s="103">
        <v>0</v>
      </c>
      <c r="E78" s="103">
        <v>0</v>
      </c>
      <c r="F78" s="103">
        <v>0</v>
      </c>
      <c r="G78" s="103"/>
      <c r="H78" s="103"/>
      <c r="I78" s="103"/>
    </row>
    <row r="79" spans="2:10" x14ac:dyDescent="0.2">
      <c r="B79" s="18">
        <v>1259</v>
      </c>
      <c r="C79" s="16" t="s">
        <v>186</v>
      </c>
      <c r="D79" s="103">
        <v>0</v>
      </c>
      <c r="E79" s="103">
        <v>0</v>
      </c>
      <c r="F79" s="103">
        <v>0</v>
      </c>
      <c r="G79" s="103"/>
      <c r="H79" s="103"/>
      <c r="I79" s="103"/>
    </row>
    <row r="80" spans="2:10" x14ac:dyDescent="0.2">
      <c r="B80" s="18">
        <v>1270</v>
      </c>
      <c r="C80" s="16" t="s">
        <v>187</v>
      </c>
      <c r="D80" s="103">
        <f>SUM(D81:D86)</f>
        <v>0</v>
      </c>
      <c r="E80" s="103">
        <f>SUM(E81:E86)</f>
        <v>0</v>
      </c>
      <c r="F80" s="103">
        <f>SUM(F81:F86)</f>
        <v>0</v>
      </c>
      <c r="G80" s="103"/>
      <c r="H80" s="103"/>
      <c r="I80" s="103"/>
    </row>
    <row r="81" spans="2:9" x14ac:dyDescent="0.2">
      <c r="B81" s="18">
        <v>1271</v>
      </c>
      <c r="C81" s="16" t="s">
        <v>188</v>
      </c>
      <c r="D81" s="103">
        <v>0</v>
      </c>
      <c r="E81" s="103">
        <v>0</v>
      </c>
      <c r="F81" s="103">
        <v>0</v>
      </c>
      <c r="G81" s="103"/>
      <c r="H81" s="103"/>
      <c r="I81" s="103"/>
    </row>
    <row r="82" spans="2:9" x14ac:dyDescent="0.2">
      <c r="B82" s="18">
        <v>1272</v>
      </c>
      <c r="C82" s="16" t="s">
        <v>189</v>
      </c>
      <c r="D82" s="103">
        <v>0</v>
      </c>
      <c r="E82" s="103">
        <v>0</v>
      </c>
      <c r="F82" s="103">
        <v>0</v>
      </c>
      <c r="G82" s="103"/>
      <c r="H82" s="103"/>
      <c r="I82" s="103"/>
    </row>
    <row r="83" spans="2:9" x14ac:dyDescent="0.2">
      <c r="B83" s="18">
        <v>1273</v>
      </c>
      <c r="C83" s="16" t="s">
        <v>190</v>
      </c>
      <c r="D83" s="103">
        <v>0</v>
      </c>
      <c r="E83" s="103">
        <v>0</v>
      </c>
      <c r="F83" s="103">
        <v>0</v>
      </c>
      <c r="G83" s="103"/>
      <c r="H83" s="103"/>
      <c r="I83" s="103"/>
    </row>
    <row r="84" spans="2:9" x14ac:dyDescent="0.2">
      <c r="B84" s="18">
        <v>1274</v>
      </c>
      <c r="C84" s="16" t="s">
        <v>191</v>
      </c>
      <c r="D84" s="103">
        <v>0</v>
      </c>
      <c r="E84" s="103">
        <v>0</v>
      </c>
      <c r="F84" s="103">
        <v>0</v>
      </c>
      <c r="G84" s="103"/>
      <c r="H84" s="103"/>
      <c r="I84" s="103"/>
    </row>
    <row r="85" spans="2:9" x14ac:dyDescent="0.2">
      <c r="B85" s="18">
        <v>1275</v>
      </c>
      <c r="C85" s="16" t="s">
        <v>192</v>
      </c>
      <c r="D85" s="103">
        <v>0</v>
      </c>
      <c r="E85" s="103">
        <v>0</v>
      </c>
      <c r="F85" s="103">
        <v>0</v>
      </c>
      <c r="G85" s="103"/>
      <c r="H85" s="103"/>
      <c r="I85" s="103"/>
    </row>
    <row r="86" spans="2:9" ht="10.5" customHeight="1" x14ac:dyDescent="0.2">
      <c r="B86" s="18">
        <v>1279</v>
      </c>
      <c r="C86" s="16" t="s">
        <v>193</v>
      </c>
      <c r="D86" s="103">
        <v>0</v>
      </c>
      <c r="E86" s="103">
        <v>0</v>
      </c>
      <c r="F86" s="103">
        <v>0</v>
      </c>
      <c r="G86" s="103"/>
      <c r="H86" s="103"/>
      <c r="I86" s="103"/>
    </row>
    <row r="87" spans="2:9" hidden="1" x14ac:dyDescent="0.2">
      <c r="D87" s="103"/>
      <c r="E87" s="103"/>
      <c r="F87" s="103"/>
      <c r="G87" s="103"/>
      <c r="H87" s="103"/>
      <c r="I87" s="103"/>
    </row>
    <row r="88" spans="2:9" x14ac:dyDescent="0.2">
      <c r="B88" s="15" t="s">
        <v>112</v>
      </c>
      <c r="C88" s="15"/>
      <c r="D88" s="104"/>
      <c r="E88" s="104"/>
      <c r="F88" s="104"/>
      <c r="G88" s="104"/>
      <c r="H88" s="104"/>
      <c r="I88" s="104"/>
    </row>
    <row r="89" spans="2:9" x14ac:dyDescent="0.2">
      <c r="B89" s="17" t="s">
        <v>94</v>
      </c>
      <c r="C89" s="17" t="s">
        <v>91</v>
      </c>
      <c r="D89" s="105" t="s">
        <v>92</v>
      </c>
      <c r="E89" s="105" t="s">
        <v>194</v>
      </c>
      <c r="F89" s="105"/>
      <c r="G89" s="105"/>
      <c r="H89" s="105"/>
      <c r="I89" s="105"/>
    </row>
    <row r="90" spans="2:9" x14ac:dyDescent="0.2">
      <c r="B90" s="18">
        <v>1160</v>
      </c>
      <c r="C90" s="16" t="s">
        <v>195</v>
      </c>
      <c r="D90" s="103">
        <f>SUM(D91:D92)</f>
        <v>0</v>
      </c>
      <c r="E90" s="103"/>
      <c r="F90" s="103"/>
      <c r="G90" s="103"/>
      <c r="H90" s="103"/>
      <c r="I90" s="103"/>
    </row>
    <row r="91" spans="2:9" x14ac:dyDescent="0.2">
      <c r="B91" s="18">
        <v>1161</v>
      </c>
      <c r="C91" s="16" t="s">
        <v>196</v>
      </c>
      <c r="D91" s="103">
        <v>0</v>
      </c>
      <c r="E91" s="103"/>
      <c r="F91" s="103"/>
      <c r="G91" s="103"/>
      <c r="H91" s="103"/>
      <c r="I91" s="103"/>
    </row>
    <row r="92" spans="2:9" x14ac:dyDescent="0.2">
      <c r="B92" s="18">
        <v>1162</v>
      </c>
      <c r="C92" s="16" t="s">
        <v>197</v>
      </c>
      <c r="D92" s="103">
        <v>0</v>
      </c>
      <c r="E92" s="103"/>
      <c r="F92" s="103"/>
      <c r="G92" s="103"/>
      <c r="H92" s="103"/>
      <c r="I92" s="103"/>
    </row>
    <row r="93" spans="2:9" hidden="1" x14ac:dyDescent="0.2">
      <c r="D93" s="103"/>
      <c r="E93" s="103"/>
      <c r="F93" s="103"/>
      <c r="G93" s="103"/>
      <c r="H93" s="103"/>
      <c r="I93" s="103"/>
    </row>
    <row r="94" spans="2:9" x14ac:dyDescent="0.2">
      <c r="B94" s="15" t="s">
        <v>514</v>
      </c>
      <c r="C94" s="15"/>
      <c r="D94" s="104"/>
      <c r="E94" s="104"/>
      <c r="F94" s="104"/>
      <c r="G94" s="104"/>
      <c r="H94" s="104"/>
      <c r="I94" s="104"/>
    </row>
    <row r="95" spans="2:9" x14ac:dyDescent="0.2">
      <c r="B95" s="17" t="s">
        <v>94</v>
      </c>
      <c r="C95" s="17" t="s">
        <v>91</v>
      </c>
      <c r="D95" s="105" t="s">
        <v>92</v>
      </c>
      <c r="E95" s="105" t="s">
        <v>140</v>
      </c>
      <c r="F95" s="105"/>
      <c r="G95" s="105"/>
      <c r="H95" s="105"/>
      <c r="I95" s="105"/>
    </row>
    <row r="96" spans="2:9" x14ac:dyDescent="0.2">
      <c r="B96" s="18">
        <v>1190</v>
      </c>
      <c r="C96" s="16" t="s">
        <v>522</v>
      </c>
      <c r="D96" s="103">
        <f>SUM(D97:D100)</f>
        <v>1827</v>
      </c>
      <c r="E96" s="103"/>
      <c r="F96" s="103"/>
      <c r="G96" s="103"/>
      <c r="H96" s="103"/>
      <c r="I96" s="103"/>
    </row>
    <row r="97" spans="2:9" x14ac:dyDescent="0.2">
      <c r="B97" s="18">
        <v>1191</v>
      </c>
      <c r="C97" s="16" t="s">
        <v>515</v>
      </c>
      <c r="D97" s="103">
        <v>1827</v>
      </c>
      <c r="E97" s="103"/>
      <c r="F97" s="103"/>
      <c r="G97" s="103"/>
      <c r="H97" s="103"/>
      <c r="I97" s="103"/>
    </row>
    <row r="98" spans="2:9" x14ac:dyDescent="0.2">
      <c r="B98" s="18">
        <v>1192</v>
      </c>
      <c r="C98" s="16" t="s">
        <v>516</v>
      </c>
      <c r="D98" s="103">
        <v>0</v>
      </c>
      <c r="E98" s="103"/>
      <c r="F98" s="103"/>
      <c r="G98" s="103"/>
      <c r="H98" s="103"/>
      <c r="I98" s="103"/>
    </row>
    <row r="99" spans="2:9" x14ac:dyDescent="0.2">
      <c r="B99" s="18">
        <v>1193</v>
      </c>
      <c r="C99" s="16" t="s">
        <v>517</v>
      </c>
      <c r="D99" s="103">
        <v>0</v>
      </c>
      <c r="E99" s="103"/>
      <c r="F99" s="103"/>
      <c r="G99" s="103"/>
      <c r="H99" s="103"/>
      <c r="I99" s="103"/>
    </row>
    <row r="100" spans="2:9" x14ac:dyDescent="0.2">
      <c r="B100" s="18">
        <v>1194</v>
      </c>
      <c r="C100" s="16" t="s">
        <v>518</v>
      </c>
      <c r="D100" s="103">
        <v>0</v>
      </c>
      <c r="E100" s="103"/>
      <c r="F100" s="103"/>
      <c r="G100" s="103"/>
      <c r="H100" s="103"/>
      <c r="I100" s="103"/>
    </row>
    <row r="101" spans="2:9" x14ac:dyDescent="0.2">
      <c r="B101" s="15" t="s">
        <v>553</v>
      </c>
      <c r="D101" s="103"/>
      <c r="E101" s="103"/>
      <c r="F101" s="103"/>
      <c r="G101" s="103"/>
      <c r="H101" s="103"/>
      <c r="I101" s="103"/>
    </row>
    <row r="102" spans="2:9" x14ac:dyDescent="0.2">
      <c r="B102" s="17" t="s">
        <v>94</v>
      </c>
      <c r="C102" s="17" t="s">
        <v>91</v>
      </c>
      <c r="D102" s="105" t="s">
        <v>92</v>
      </c>
      <c r="E102" s="105" t="s">
        <v>140</v>
      </c>
      <c r="F102" s="105"/>
      <c r="G102" s="105"/>
      <c r="H102" s="105"/>
      <c r="I102" s="105"/>
    </row>
    <row r="103" spans="2:9" x14ac:dyDescent="0.2">
      <c r="B103" s="18">
        <v>1290</v>
      </c>
      <c r="C103" s="16" t="s">
        <v>198</v>
      </c>
      <c r="D103" s="103">
        <f>SUM(D104:D106)</f>
        <v>0</v>
      </c>
      <c r="E103" s="103"/>
      <c r="F103" s="103"/>
      <c r="G103" s="103"/>
      <c r="H103" s="103"/>
      <c r="I103" s="103"/>
    </row>
    <row r="104" spans="2:9" x14ac:dyDescent="0.2">
      <c r="B104" s="18">
        <v>1291</v>
      </c>
      <c r="C104" s="16" t="s">
        <v>199</v>
      </c>
      <c r="D104" s="103">
        <v>0</v>
      </c>
      <c r="E104" s="103"/>
      <c r="F104" s="103"/>
      <c r="G104" s="103"/>
      <c r="H104" s="103"/>
      <c r="I104" s="103"/>
    </row>
    <row r="105" spans="2:9" x14ac:dyDescent="0.2">
      <c r="B105" s="18">
        <v>1292</v>
      </c>
      <c r="C105" s="16" t="s">
        <v>200</v>
      </c>
      <c r="D105" s="103">
        <v>0</v>
      </c>
      <c r="E105" s="103"/>
      <c r="F105" s="103"/>
      <c r="G105" s="103"/>
      <c r="H105" s="103"/>
      <c r="I105" s="103"/>
    </row>
    <row r="106" spans="2:9" x14ac:dyDescent="0.2">
      <c r="B106" s="18">
        <v>1293</v>
      </c>
      <c r="C106" s="16" t="s">
        <v>201</v>
      </c>
      <c r="D106" s="103">
        <v>0</v>
      </c>
      <c r="E106" s="103"/>
      <c r="F106" s="103"/>
      <c r="G106" s="103"/>
      <c r="H106" s="103"/>
      <c r="I106" s="103"/>
    </row>
    <row r="107" spans="2:9" hidden="1" x14ac:dyDescent="0.2">
      <c r="D107" s="103"/>
      <c r="E107" s="103"/>
      <c r="F107" s="103"/>
      <c r="G107" s="103"/>
      <c r="H107" s="103"/>
      <c r="I107" s="103"/>
    </row>
    <row r="108" spans="2:9" x14ac:dyDescent="0.2">
      <c r="B108" s="15" t="s">
        <v>113</v>
      </c>
      <c r="C108" s="15"/>
      <c r="D108" s="104"/>
      <c r="E108" s="104"/>
      <c r="F108" s="104"/>
      <c r="G108" s="104"/>
      <c r="H108" s="104"/>
      <c r="I108" s="104"/>
    </row>
    <row r="109" spans="2:9" x14ac:dyDescent="0.2">
      <c r="B109" s="17" t="s">
        <v>94</v>
      </c>
      <c r="C109" s="17" t="s">
        <v>91</v>
      </c>
      <c r="D109" s="105" t="s">
        <v>92</v>
      </c>
      <c r="E109" s="105" t="s">
        <v>136</v>
      </c>
      <c r="F109" s="105" t="s">
        <v>137</v>
      </c>
      <c r="G109" s="105" t="s">
        <v>138</v>
      </c>
      <c r="H109" s="105" t="s">
        <v>202</v>
      </c>
      <c r="I109" s="105" t="s">
        <v>203</v>
      </c>
    </row>
    <row r="110" spans="2:9" x14ac:dyDescent="0.2">
      <c r="B110" s="18">
        <v>2110</v>
      </c>
      <c r="C110" s="16" t="s">
        <v>204</v>
      </c>
      <c r="D110" s="103">
        <f>SUM(D111:D119)</f>
        <v>1531169.41</v>
      </c>
      <c r="E110" s="103">
        <f>SUM(E111:E119)</f>
        <v>1531169.41</v>
      </c>
      <c r="F110" s="103">
        <f>SUM(F111:F119)</f>
        <v>0</v>
      </c>
      <c r="G110" s="103">
        <f>SUM(G111:G119)</f>
        <v>0</v>
      </c>
      <c r="H110" s="103">
        <f>SUM(H111:H119)</f>
        <v>0</v>
      </c>
      <c r="I110" s="103"/>
    </row>
    <row r="111" spans="2:9" x14ac:dyDescent="0.2">
      <c r="B111" s="18">
        <v>2111</v>
      </c>
      <c r="C111" s="16" t="s">
        <v>205</v>
      </c>
      <c r="D111" s="103">
        <v>22.51</v>
      </c>
      <c r="E111" s="103">
        <f>D111</f>
        <v>22.51</v>
      </c>
      <c r="F111" s="103">
        <v>0</v>
      </c>
      <c r="G111" s="103">
        <v>0</v>
      </c>
      <c r="H111" s="103">
        <v>0</v>
      </c>
      <c r="I111" s="103"/>
    </row>
    <row r="112" spans="2:9" x14ac:dyDescent="0.2">
      <c r="B112" s="18">
        <v>2112</v>
      </c>
      <c r="C112" s="16" t="s">
        <v>206</v>
      </c>
      <c r="D112" s="103">
        <v>20</v>
      </c>
      <c r="E112" s="103">
        <f t="shared" ref="E112:E119" si="1">D112</f>
        <v>20</v>
      </c>
      <c r="F112" s="103">
        <v>0</v>
      </c>
      <c r="G112" s="103">
        <v>0</v>
      </c>
      <c r="H112" s="103">
        <v>0</v>
      </c>
      <c r="I112" s="103"/>
    </row>
    <row r="113" spans="2:9" x14ac:dyDescent="0.2">
      <c r="B113" s="18">
        <v>2113</v>
      </c>
      <c r="C113" s="16" t="s">
        <v>207</v>
      </c>
      <c r="D113" s="103">
        <v>0</v>
      </c>
      <c r="E113" s="103">
        <f t="shared" si="1"/>
        <v>0</v>
      </c>
      <c r="F113" s="103">
        <v>0</v>
      </c>
      <c r="G113" s="103">
        <v>0</v>
      </c>
      <c r="H113" s="103">
        <v>0</v>
      </c>
      <c r="I113" s="103"/>
    </row>
    <row r="114" spans="2:9" x14ac:dyDescent="0.2">
      <c r="B114" s="18">
        <v>2114</v>
      </c>
      <c r="C114" s="16" t="s">
        <v>208</v>
      </c>
      <c r="D114" s="103">
        <v>0</v>
      </c>
      <c r="E114" s="103">
        <f t="shared" si="1"/>
        <v>0</v>
      </c>
      <c r="F114" s="103">
        <v>0</v>
      </c>
      <c r="G114" s="103">
        <v>0</v>
      </c>
      <c r="H114" s="103">
        <v>0</v>
      </c>
      <c r="I114" s="103"/>
    </row>
    <row r="115" spans="2:9" x14ac:dyDescent="0.2">
      <c r="B115" s="18">
        <v>2115</v>
      </c>
      <c r="C115" s="16" t="s">
        <v>209</v>
      </c>
      <c r="D115" s="103">
        <v>0</v>
      </c>
      <c r="E115" s="103">
        <f t="shared" si="1"/>
        <v>0</v>
      </c>
      <c r="F115" s="103">
        <v>0</v>
      </c>
      <c r="G115" s="103">
        <v>0</v>
      </c>
      <c r="H115" s="103">
        <v>0</v>
      </c>
      <c r="I115" s="103"/>
    </row>
    <row r="116" spans="2:9" x14ac:dyDescent="0.2">
      <c r="B116" s="18">
        <v>2116</v>
      </c>
      <c r="C116" s="16" t="s">
        <v>210</v>
      </c>
      <c r="D116" s="103">
        <v>0</v>
      </c>
      <c r="E116" s="103">
        <f t="shared" si="1"/>
        <v>0</v>
      </c>
      <c r="F116" s="103">
        <v>0</v>
      </c>
      <c r="G116" s="103">
        <v>0</v>
      </c>
      <c r="H116" s="103">
        <v>0</v>
      </c>
      <c r="I116" s="103"/>
    </row>
    <row r="117" spans="2:9" x14ac:dyDescent="0.2">
      <c r="B117" s="18">
        <v>2117</v>
      </c>
      <c r="C117" s="16" t="s">
        <v>211</v>
      </c>
      <c r="D117" s="103">
        <v>119266.21</v>
      </c>
      <c r="E117" s="103">
        <f t="shared" si="1"/>
        <v>119266.21</v>
      </c>
      <c r="F117" s="103">
        <v>0</v>
      </c>
      <c r="G117" s="103">
        <v>0</v>
      </c>
      <c r="H117" s="103">
        <v>0</v>
      </c>
      <c r="I117" s="103"/>
    </row>
    <row r="118" spans="2:9" x14ac:dyDescent="0.2">
      <c r="B118" s="18">
        <v>2118</v>
      </c>
      <c r="C118" s="16" t="s">
        <v>212</v>
      </c>
      <c r="D118" s="103">
        <v>0</v>
      </c>
      <c r="E118" s="103">
        <f t="shared" si="1"/>
        <v>0</v>
      </c>
      <c r="F118" s="103">
        <v>0</v>
      </c>
      <c r="G118" s="103">
        <v>0</v>
      </c>
      <c r="H118" s="103">
        <v>0</v>
      </c>
      <c r="I118" s="103"/>
    </row>
    <row r="119" spans="2:9" x14ac:dyDescent="0.2">
      <c r="B119" s="18">
        <v>2119</v>
      </c>
      <c r="C119" s="16" t="s">
        <v>213</v>
      </c>
      <c r="D119" s="103">
        <v>1411860.69</v>
      </c>
      <c r="E119" s="103">
        <f t="shared" si="1"/>
        <v>1411860.69</v>
      </c>
      <c r="F119" s="103">
        <v>0</v>
      </c>
      <c r="G119" s="103">
        <v>0</v>
      </c>
      <c r="H119" s="103">
        <v>0</v>
      </c>
      <c r="I119" s="103"/>
    </row>
    <row r="120" spans="2:9" x14ac:dyDescent="0.2">
      <c r="B120" s="18">
        <v>2120</v>
      </c>
      <c r="C120" s="16" t="s">
        <v>214</v>
      </c>
      <c r="D120" s="103">
        <f>SUM(D121:D123)</f>
        <v>0</v>
      </c>
      <c r="E120" s="103">
        <f t="shared" ref="E120:H120" si="2">SUM(E121:E123)</f>
        <v>0</v>
      </c>
      <c r="F120" s="103">
        <f t="shared" si="2"/>
        <v>0</v>
      </c>
      <c r="G120" s="103">
        <f t="shared" si="2"/>
        <v>0</v>
      </c>
      <c r="H120" s="103">
        <f t="shared" si="2"/>
        <v>0</v>
      </c>
      <c r="I120" s="103"/>
    </row>
    <row r="121" spans="2:9" x14ac:dyDescent="0.2">
      <c r="B121" s="18">
        <v>2121</v>
      </c>
      <c r="C121" s="16" t="s">
        <v>215</v>
      </c>
      <c r="D121" s="103">
        <v>0</v>
      </c>
      <c r="E121" s="103">
        <f>D121</f>
        <v>0</v>
      </c>
      <c r="F121" s="103">
        <v>0</v>
      </c>
      <c r="G121" s="103">
        <v>0</v>
      </c>
      <c r="H121" s="103">
        <v>0</v>
      </c>
      <c r="I121" s="103"/>
    </row>
    <row r="122" spans="2:9" x14ac:dyDescent="0.2">
      <c r="B122" s="18">
        <v>2122</v>
      </c>
      <c r="C122" s="16" t="s">
        <v>216</v>
      </c>
      <c r="D122" s="103">
        <v>0</v>
      </c>
      <c r="E122" s="103">
        <f t="shared" ref="E122:E123" si="3">D122</f>
        <v>0</v>
      </c>
      <c r="F122" s="103">
        <v>0</v>
      </c>
      <c r="G122" s="103">
        <v>0</v>
      </c>
      <c r="H122" s="103">
        <v>0</v>
      </c>
      <c r="I122" s="103"/>
    </row>
    <row r="123" spans="2:9" x14ac:dyDescent="0.2">
      <c r="B123" s="18">
        <v>2129</v>
      </c>
      <c r="C123" s="16" t="s">
        <v>217</v>
      </c>
      <c r="D123" s="103">
        <v>0</v>
      </c>
      <c r="E123" s="103">
        <f t="shared" si="3"/>
        <v>0</v>
      </c>
      <c r="F123" s="103">
        <v>0</v>
      </c>
      <c r="G123" s="103">
        <v>0</v>
      </c>
      <c r="H123" s="103">
        <v>0</v>
      </c>
      <c r="I123" s="103"/>
    </row>
    <row r="124" spans="2:9" ht="1.5" customHeight="1" x14ac:dyDescent="0.2">
      <c r="D124" s="103"/>
      <c r="E124" s="103"/>
      <c r="F124" s="103"/>
      <c r="G124" s="103"/>
      <c r="H124" s="103"/>
      <c r="I124" s="103"/>
    </row>
    <row r="125" spans="2:9" x14ac:dyDescent="0.2">
      <c r="B125" s="15" t="s">
        <v>114</v>
      </c>
      <c r="C125" s="15"/>
      <c r="D125" s="104"/>
      <c r="E125" s="104"/>
      <c r="F125" s="104"/>
      <c r="G125" s="104"/>
      <c r="H125" s="104"/>
      <c r="I125" s="104"/>
    </row>
    <row r="126" spans="2:9" x14ac:dyDescent="0.2">
      <c r="B126" s="17" t="s">
        <v>94</v>
      </c>
      <c r="C126" s="17" t="s">
        <v>91</v>
      </c>
      <c r="D126" s="105" t="s">
        <v>92</v>
      </c>
      <c r="E126" s="105" t="s">
        <v>95</v>
      </c>
      <c r="F126" s="105" t="s">
        <v>140</v>
      </c>
      <c r="G126" s="105"/>
      <c r="H126" s="105"/>
      <c r="I126" s="105"/>
    </row>
    <row r="127" spans="2:9" x14ac:dyDescent="0.2">
      <c r="B127" s="18">
        <v>2160</v>
      </c>
      <c r="C127" s="16" t="s">
        <v>218</v>
      </c>
      <c r="D127" s="103">
        <f>SUM(D128:D133)</f>
        <v>0</v>
      </c>
      <c r="E127" s="103"/>
      <c r="F127" s="103"/>
      <c r="G127" s="103"/>
      <c r="H127" s="103"/>
      <c r="I127" s="103"/>
    </row>
    <row r="128" spans="2:9" x14ac:dyDescent="0.2">
      <c r="B128" s="18">
        <v>2161</v>
      </c>
      <c r="C128" s="16" t="s">
        <v>219</v>
      </c>
      <c r="D128" s="103">
        <v>0</v>
      </c>
      <c r="E128" s="103"/>
      <c r="F128" s="103"/>
      <c r="G128" s="103"/>
      <c r="H128" s="103"/>
      <c r="I128" s="103"/>
    </row>
    <row r="129" spans="2:9" x14ac:dyDescent="0.2">
      <c r="B129" s="18">
        <v>2162</v>
      </c>
      <c r="C129" s="16" t="s">
        <v>220</v>
      </c>
      <c r="D129" s="103">
        <v>0</v>
      </c>
      <c r="E129" s="103"/>
      <c r="F129" s="103"/>
      <c r="G129" s="103"/>
      <c r="H129" s="103"/>
      <c r="I129" s="103"/>
    </row>
    <row r="130" spans="2:9" x14ac:dyDescent="0.2">
      <c r="B130" s="18">
        <v>2163</v>
      </c>
      <c r="C130" s="16" t="s">
        <v>221</v>
      </c>
      <c r="D130" s="103">
        <v>0</v>
      </c>
      <c r="E130" s="103"/>
      <c r="F130" s="103"/>
      <c r="G130" s="103"/>
      <c r="H130" s="103"/>
      <c r="I130" s="103"/>
    </row>
    <row r="131" spans="2:9" x14ac:dyDescent="0.2">
      <c r="B131" s="18">
        <v>2164</v>
      </c>
      <c r="C131" s="16" t="s">
        <v>222</v>
      </c>
      <c r="D131" s="103">
        <v>0</v>
      </c>
      <c r="E131" s="103"/>
      <c r="F131" s="103"/>
      <c r="G131" s="103"/>
      <c r="H131" s="103"/>
      <c r="I131" s="103"/>
    </row>
    <row r="132" spans="2:9" x14ac:dyDescent="0.2">
      <c r="B132" s="18">
        <v>2165</v>
      </c>
      <c r="C132" s="16" t="s">
        <v>223</v>
      </c>
      <c r="D132" s="103">
        <v>0</v>
      </c>
      <c r="E132" s="103"/>
      <c r="F132" s="103"/>
      <c r="G132" s="103"/>
      <c r="H132" s="103"/>
      <c r="I132" s="103"/>
    </row>
    <row r="133" spans="2:9" x14ac:dyDescent="0.2">
      <c r="B133" s="18">
        <v>2166</v>
      </c>
      <c r="C133" s="16" t="s">
        <v>224</v>
      </c>
      <c r="D133" s="103">
        <v>0</v>
      </c>
      <c r="E133" s="103"/>
      <c r="F133" s="103"/>
      <c r="G133" s="103"/>
      <c r="H133" s="103"/>
      <c r="I133" s="103"/>
    </row>
    <row r="134" spans="2:9" x14ac:dyDescent="0.2">
      <c r="B134" s="18">
        <v>2250</v>
      </c>
      <c r="C134" s="16" t="s">
        <v>225</v>
      </c>
      <c r="D134" s="103">
        <f>SUM(D135:D140)</f>
        <v>0</v>
      </c>
      <c r="E134" s="103"/>
      <c r="F134" s="103"/>
      <c r="G134" s="103"/>
      <c r="H134" s="103"/>
      <c r="I134" s="103"/>
    </row>
    <row r="135" spans="2:9" x14ac:dyDescent="0.2">
      <c r="B135" s="18">
        <v>2251</v>
      </c>
      <c r="C135" s="16" t="s">
        <v>226</v>
      </c>
      <c r="D135" s="103">
        <v>0</v>
      </c>
      <c r="E135" s="103"/>
      <c r="F135" s="103"/>
      <c r="G135" s="103"/>
      <c r="H135" s="103"/>
      <c r="I135" s="103"/>
    </row>
    <row r="136" spans="2:9" x14ac:dyDescent="0.2">
      <c r="B136" s="18">
        <v>2252</v>
      </c>
      <c r="C136" s="16" t="s">
        <v>227</v>
      </c>
      <c r="D136" s="103">
        <v>0</v>
      </c>
      <c r="E136" s="103"/>
      <c r="F136" s="103"/>
      <c r="G136" s="103"/>
      <c r="H136" s="103"/>
      <c r="I136" s="103"/>
    </row>
    <row r="137" spans="2:9" x14ac:dyDescent="0.2">
      <c r="B137" s="18">
        <v>2253</v>
      </c>
      <c r="C137" s="16" t="s">
        <v>228</v>
      </c>
      <c r="D137" s="103">
        <v>0</v>
      </c>
      <c r="E137" s="103"/>
      <c r="F137" s="103"/>
      <c r="G137" s="103"/>
      <c r="H137" s="103"/>
      <c r="I137" s="103"/>
    </row>
    <row r="138" spans="2:9" x14ac:dyDescent="0.2">
      <c r="B138" s="18">
        <v>2254</v>
      </c>
      <c r="C138" s="16" t="s">
        <v>229</v>
      </c>
      <c r="D138" s="103">
        <v>0</v>
      </c>
      <c r="E138" s="103"/>
      <c r="F138" s="103"/>
      <c r="G138" s="103"/>
      <c r="H138" s="103"/>
      <c r="I138" s="103"/>
    </row>
    <row r="139" spans="2:9" x14ac:dyDescent="0.2">
      <c r="B139" s="18">
        <v>2255</v>
      </c>
      <c r="C139" s="16" t="s">
        <v>230</v>
      </c>
      <c r="D139" s="103">
        <v>0</v>
      </c>
      <c r="E139" s="103"/>
      <c r="F139" s="103"/>
      <c r="G139" s="103"/>
      <c r="H139" s="103"/>
      <c r="I139" s="103"/>
    </row>
    <row r="140" spans="2:9" x14ac:dyDescent="0.2">
      <c r="B140" s="18">
        <v>2256</v>
      </c>
      <c r="C140" s="16" t="s">
        <v>231</v>
      </c>
      <c r="D140" s="103">
        <v>0</v>
      </c>
      <c r="E140" s="103"/>
      <c r="F140" s="103"/>
      <c r="G140" s="103"/>
      <c r="H140" s="103"/>
      <c r="I140" s="103"/>
    </row>
    <row r="141" spans="2:9" hidden="1" x14ac:dyDescent="0.2">
      <c r="D141" s="103"/>
      <c r="E141" s="103"/>
      <c r="F141" s="103"/>
      <c r="G141" s="103"/>
      <c r="H141" s="103"/>
      <c r="I141" s="103"/>
    </row>
    <row r="142" spans="2:9" x14ac:dyDescent="0.2">
      <c r="B142" s="15" t="s">
        <v>115</v>
      </c>
      <c r="C142" s="15"/>
      <c r="D142" s="104"/>
      <c r="E142" s="104"/>
      <c r="F142" s="104"/>
      <c r="G142" s="104"/>
      <c r="H142" s="104"/>
      <c r="I142" s="104"/>
    </row>
    <row r="143" spans="2:9" x14ac:dyDescent="0.2">
      <c r="B143" s="19" t="s">
        <v>94</v>
      </c>
      <c r="C143" s="19" t="s">
        <v>91</v>
      </c>
      <c r="D143" s="106" t="s">
        <v>92</v>
      </c>
      <c r="E143" s="106" t="s">
        <v>95</v>
      </c>
      <c r="F143" s="106" t="s">
        <v>140</v>
      </c>
      <c r="G143" s="106"/>
      <c r="H143" s="106"/>
      <c r="I143" s="106"/>
    </row>
    <row r="144" spans="2:9" x14ac:dyDescent="0.2">
      <c r="B144" s="18">
        <v>2159</v>
      </c>
      <c r="C144" s="16" t="s">
        <v>232</v>
      </c>
      <c r="D144" s="103">
        <v>0</v>
      </c>
      <c r="E144" s="103"/>
      <c r="F144" s="103"/>
      <c r="G144" s="103"/>
      <c r="H144" s="103"/>
      <c r="I144" s="103"/>
    </row>
    <row r="145" spans="2:9" x14ac:dyDescent="0.2">
      <c r="B145" s="18">
        <v>2199</v>
      </c>
      <c r="C145" s="16" t="s">
        <v>233</v>
      </c>
      <c r="D145" s="103">
        <v>0</v>
      </c>
      <c r="E145" s="103"/>
      <c r="F145" s="103"/>
      <c r="G145" s="103"/>
      <c r="H145" s="103"/>
      <c r="I145" s="103"/>
    </row>
    <row r="146" spans="2:9" x14ac:dyDescent="0.2">
      <c r="B146" s="18">
        <v>2240</v>
      </c>
      <c r="C146" s="16" t="s">
        <v>234</v>
      </c>
      <c r="D146" s="103">
        <f>SUM(D147:D149)</f>
        <v>0</v>
      </c>
      <c r="E146" s="103"/>
      <c r="F146" s="103"/>
      <c r="G146" s="103"/>
      <c r="H146" s="103"/>
      <c r="I146" s="103"/>
    </row>
    <row r="147" spans="2:9" x14ac:dyDescent="0.2">
      <c r="B147" s="18">
        <v>2241</v>
      </c>
      <c r="C147" s="16" t="s">
        <v>235</v>
      </c>
      <c r="D147" s="103">
        <v>0</v>
      </c>
      <c r="E147" s="103"/>
      <c r="F147" s="103"/>
      <c r="G147" s="103"/>
      <c r="H147" s="103"/>
      <c r="I147" s="103"/>
    </row>
    <row r="148" spans="2:9" x14ac:dyDescent="0.2">
      <c r="B148" s="18">
        <v>2242</v>
      </c>
      <c r="C148" s="16" t="s">
        <v>236</v>
      </c>
      <c r="D148" s="103">
        <v>0</v>
      </c>
      <c r="E148" s="103"/>
      <c r="F148" s="103"/>
      <c r="G148" s="103"/>
      <c r="H148" s="103"/>
      <c r="I148" s="103"/>
    </row>
    <row r="149" spans="2:9" x14ac:dyDescent="0.2">
      <c r="B149" s="18">
        <v>2249</v>
      </c>
      <c r="C149" s="16" t="s">
        <v>237</v>
      </c>
      <c r="D149" s="103">
        <v>0</v>
      </c>
      <c r="E149" s="103"/>
      <c r="F149" s="103"/>
      <c r="G149" s="103"/>
      <c r="H149" s="103"/>
      <c r="I149" s="103"/>
    </row>
    <row r="150" spans="2:9" ht="1.5" customHeight="1" x14ac:dyDescent="0.2">
      <c r="D150" s="103"/>
      <c r="E150" s="103"/>
      <c r="F150" s="103"/>
      <c r="G150" s="103"/>
      <c r="H150" s="103"/>
      <c r="I150" s="103"/>
    </row>
    <row r="151" spans="2:9" x14ac:dyDescent="0.2">
      <c r="C151" s="16" t="s">
        <v>552</v>
      </c>
      <c r="D151" s="103"/>
      <c r="E151" s="103"/>
      <c r="F151" s="103"/>
      <c r="G151" s="103"/>
      <c r="H151" s="103"/>
      <c r="I151" s="103"/>
    </row>
  </sheetData>
  <sheetProtection formatCells="0" formatColumns="0" formatRows="0" insertColumns="0" insertRows="0" insertHyperlinks="0" deleteColumns="0" deleteRows="0" sort="0" autoFilter="0" pivotTables="0"/>
  <mergeCells count="3">
    <mergeCell ref="B1:G1"/>
    <mergeCell ref="B2:G2"/>
    <mergeCell ref="B3:G3"/>
  </mergeCells>
  <printOptions horizontalCentered="1"/>
  <pageMargins left="0.51181102362204722" right="0" top="0.74803149606299213" bottom="0.74803149606299213" header="0.31496062992125984" footer="0.31496062992125984"/>
  <pageSetup scale="66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08"/>
  <sheetViews>
    <sheetView zoomScaleNormal="100" workbookViewId="0">
      <selection activeCell="J24" sqref="J24"/>
    </sheetView>
  </sheetViews>
  <sheetFormatPr baseColWidth="10" defaultColWidth="9.140625" defaultRowHeight="11.25" x14ac:dyDescent="0.2"/>
  <cols>
    <col min="1" max="1" width="1.85546875" style="16" customWidth="1"/>
    <col min="2" max="2" width="10" style="16" customWidth="1"/>
    <col min="3" max="3" width="95.5703125" style="16" customWidth="1"/>
    <col min="4" max="5" width="15.7109375" style="16" customWidth="1"/>
    <col min="6" max="6" width="11.85546875" style="16" bestFit="1" customWidth="1"/>
    <col min="7" max="16384" width="9.140625" style="16"/>
  </cols>
  <sheetData>
    <row r="1" spans="2:6" s="21" customFormat="1" x14ac:dyDescent="0.25">
      <c r="B1" s="131" t="s">
        <v>577</v>
      </c>
      <c r="C1" s="131"/>
      <c r="D1" s="131"/>
      <c r="E1" s="10" t="s">
        <v>532</v>
      </c>
      <c r="F1" s="20">
        <v>2022</v>
      </c>
    </row>
    <row r="2" spans="2:6" s="12" customFormat="1" x14ac:dyDescent="0.25">
      <c r="B2" s="131" t="s">
        <v>537</v>
      </c>
      <c r="C2" s="131"/>
      <c r="D2" s="131"/>
      <c r="E2" s="10" t="s">
        <v>533</v>
      </c>
      <c r="F2" s="20" t="s">
        <v>535</v>
      </c>
    </row>
    <row r="3" spans="2:6" s="12" customFormat="1" x14ac:dyDescent="0.25">
      <c r="B3" s="131" t="s">
        <v>578</v>
      </c>
      <c r="C3" s="131"/>
      <c r="D3" s="131"/>
      <c r="E3" s="10" t="s">
        <v>534</v>
      </c>
      <c r="F3" s="20">
        <v>1</v>
      </c>
    </row>
    <row r="4" spans="2:6" x14ac:dyDescent="0.2">
      <c r="B4" s="14" t="s">
        <v>129</v>
      </c>
      <c r="C4" s="15"/>
      <c r="D4" s="15"/>
      <c r="E4" s="15"/>
      <c r="F4" s="15"/>
    </row>
    <row r="6" spans="2:6" x14ac:dyDescent="0.2">
      <c r="B6" s="83" t="s">
        <v>503</v>
      </c>
      <c r="C6" s="41"/>
      <c r="D6" s="41"/>
      <c r="E6" s="41"/>
      <c r="F6" s="41"/>
    </row>
    <row r="7" spans="2:6" x14ac:dyDescent="0.2">
      <c r="B7" s="42" t="s">
        <v>94</v>
      </c>
      <c r="C7" s="42" t="s">
        <v>91</v>
      </c>
      <c r="D7" s="42" t="s">
        <v>92</v>
      </c>
      <c r="E7" s="42" t="s">
        <v>238</v>
      </c>
      <c r="F7" s="42"/>
    </row>
    <row r="8" spans="2:6" x14ac:dyDescent="0.2">
      <c r="B8" s="44">
        <v>4100</v>
      </c>
      <c r="C8" s="45" t="s">
        <v>239</v>
      </c>
      <c r="D8" s="107">
        <f>SUM(D9+D19+D25+D28+D34+D37+D46)</f>
        <v>1446925.5</v>
      </c>
      <c r="E8" s="79"/>
      <c r="F8" s="43"/>
    </row>
    <row r="9" spans="2:6" x14ac:dyDescent="0.2">
      <c r="B9" s="44">
        <v>4110</v>
      </c>
      <c r="C9" s="45" t="s">
        <v>240</v>
      </c>
      <c r="D9" s="107">
        <f>SUM(D10:D18)</f>
        <v>0</v>
      </c>
      <c r="E9" s="79"/>
      <c r="F9" s="43"/>
    </row>
    <row r="10" spans="2:6" x14ac:dyDescent="0.2">
      <c r="B10" s="44">
        <v>4111</v>
      </c>
      <c r="C10" s="45" t="s">
        <v>241</v>
      </c>
      <c r="D10" s="107">
        <v>0</v>
      </c>
      <c r="E10" s="79"/>
      <c r="F10" s="43"/>
    </row>
    <row r="11" spans="2:6" x14ac:dyDescent="0.2">
      <c r="B11" s="44">
        <v>4112</v>
      </c>
      <c r="C11" s="45" t="s">
        <v>242</v>
      </c>
      <c r="D11" s="107">
        <v>0</v>
      </c>
      <c r="E11" s="79"/>
      <c r="F11" s="43"/>
    </row>
    <row r="12" spans="2:6" x14ac:dyDescent="0.2">
      <c r="B12" s="44">
        <v>4113</v>
      </c>
      <c r="C12" s="45" t="s">
        <v>243</v>
      </c>
      <c r="D12" s="107">
        <v>0</v>
      </c>
      <c r="E12" s="79"/>
      <c r="F12" s="43"/>
    </row>
    <row r="13" spans="2:6" x14ac:dyDescent="0.2">
      <c r="B13" s="44">
        <v>4114</v>
      </c>
      <c r="C13" s="45" t="s">
        <v>244</v>
      </c>
      <c r="D13" s="107">
        <v>0</v>
      </c>
      <c r="E13" s="79"/>
      <c r="F13" s="43"/>
    </row>
    <row r="14" spans="2:6" x14ac:dyDescent="0.2">
      <c r="B14" s="44">
        <v>4115</v>
      </c>
      <c r="C14" s="45" t="s">
        <v>245</v>
      </c>
      <c r="D14" s="107">
        <v>0</v>
      </c>
      <c r="E14" s="79"/>
      <c r="F14" s="43"/>
    </row>
    <row r="15" spans="2:6" x14ac:dyDescent="0.2">
      <c r="B15" s="44">
        <v>4116</v>
      </c>
      <c r="C15" s="45" t="s">
        <v>246</v>
      </c>
      <c r="D15" s="107">
        <v>0</v>
      </c>
      <c r="E15" s="79"/>
      <c r="F15" s="43"/>
    </row>
    <row r="16" spans="2:6" x14ac:dyDescent="0.2">
      <c r="B16" s="44">
        <v>4117</v>
      </c>
      <c r="C16" s="45" t="s">
        <v>247</v>
      </c>
      <c r="D16" s="107">
        <v>0</v>
      </c>
      <c r="E16" s="79"/>
      <c r="F16" s="43"/>
    </row>
    <row r="17" spans="2:6" ht="9.75" customHeight="1" x14ac:dyDescent="0.2">
      <c r="B17" s="44">
        <v>4118</v>
      </c>
      <c r="C17" s="46" t="s">
        <v>427</v>
      </c>
      <c r="D17" s="107">
        <v>0</v>
      </c>
      <c r="E17" s="79"/>
      <c r="F17" s="43"/>
    </row>
    <row r="18" spans="2:6" x14ac:dyDescent="0.2">
      <c r="B18" s="44">
        <v>4119</v>
      </c>
      <c r="C18" s="45" t="s">
        <v>248</v>
      </c>
      <c r="D18" s="107">
        <v>0</v>
      </c>
      <c r="E18" s="79"/>
      <c r="F18" s="43"/>
    </row>
    <row r="19" spans="2:6" x14ac:dyDescent="0.2">
      <c r="B19" s="44">
        <v>4120</v>
      </c>
      <c r="C19" s="45" t="s">
        <v>249</v>
      </c>
      <c r="D19" s="107">
        <f>SUM(D20:D24)</f>
        <v>0</v>
      </c>
      <c r="E19" s="79"/>
      <c r="F19" s="43"/>
    </row>
    <row r="20" spans="2:6" x14ac:dyDescent="0.2">
      <c r="B20" s="44">
        <v>4121</v>
      </c>
      <c r="C20" s="45" t="s">
        <v>250</v>
      </c>
      <c r="D20" s="107">
        <v>0</v>
      </c>
      <c r="E20" s="79"/>
      <c r="F20" s="43"/>
    </row>
    <row r="21" spans="2:6" x14ac:dyDescent="0.2">
      <c r="B21" s="44">
        <v>4122</v>
      </c>
      <c r="C21" s="45" t="s">
        <v>428</v>
      </c>
      <c r="D21" s="107">
        <v>0</v>
      </c>
      <c r="E21" s="79"/>
      <c r="F21" s="43"/>
    </row>
    <row r="22" spans="2:6" x14ac:dyDescent="0.2">
      <c r="B22" s="44">
        <v>4123</v>
      </c>
      <c r="C22" s="45" t="s">
        <v>251</v>
      </c>
      <c r="D22" s="107">
        <v>0</v>
      </c>
      <c r="E22" s="79"/>
      <c r="F22" s="43"/>
    </row>
    <row r="23" spans="2:6" x14ac:dyDescent="0.2">
      <c r="B23" s="44">
        <v>4124</v>
      </c>
      <c r="C23" s="45" t="s">
        <v>252</v>
      </c>
      <c r="D23" s="107">
        <v>0</v>
      </c>
      <c r="E23" s="79"/>
      <c r="F23" s="43"/>
    </row>
    <row r="24" spans="2:6" x14ac:dyDescent="0.2">
      <c r="B24" s="44">
        <v>4129</v>
      </c>
      <c r="C24" s="45" t="s">
        <v>253</v>
      </c>
      <c r="D24" s="107">
        <v>0</v>
      </c>
      <c r="E24" s="79"/>
      <c r="F24" s="43"/>
    </row>
    <row r="25" spans="2:6" x14ac:dyDescent="0.2">
      <c r="B25" s="44">
        <v>4130</v>
      </c>
      <c r="C25" s="45" t="s">
        <v>254</v>
      </c>
      <c r="D25" s="107">
        <f>SUM(D26:D27)</f>
        <v>0</v>
      </c>
      <c r="E25" s="79"/>
      <c r="F25" s="43"/>
    </row>
    <row r="26" spans="2:6" x14ac:dyDescent="0.2">
      <c r="B26" s="44">
        <v>4131</v>
      </c>
      <c r="C26" s="45" t="s">
        <v>255</v>
      </c>
      <c r="D26" s="107">
        <v>0</v>
      </c>
      <c r="E26" s="79"/>
      <c r="F26" s="43"/>
    </row>
    <row r="27" spans="2:6" ht="22.5" x14ac:dyDescent="0.2">
      <c r="B27" s="44">
        <v>4132</v>
      </c>
      <c r="C27" s="46" t="s">
        <v>429</v>
      </c>
      <c r="D27" s="107">
        <v>0</v>
      </c>
      <c r="E27" s="79"/>
      <c r="F27" s="43"/>
    </row>
    <row r="28" spans="2:6" x14ac:dyDescent="0.2">
      <c r="B28" s="44">
        <v>4140</v>
      </c>
      <c r="C28" s="45" t="s">
        <v>256</v>
      </c>
      <c r="D28" s="107">
        <f>SUM(D29:D33)</f>
        <v>0</v>
      </c>
      <c r="E28" s="79"/>
      <c r="F28" s="43"/>
    </row>
    <row r="29" spans="2:6" x14ac:dyDescent="0.2">
      <c r="B29" s="44">
        <v>4141</v>
      </c>
      <c r="C29" s="45" t="s">
        <v>257</v>
      </c>
      <c r="D29" s="107">
        <v>0</v>
      </c>
      <c r="E29" s="79"/>
      <c r="F29" s="43"/>
    </row>
    <row r="30" spans="2:6" x14ac:dyDescent="0.2">
      <c r="B30" s="44">
        <v>4143</v>
      </c>
      <c r="C30" s="45" t="s">
        <v>258</v>
      </c>
      <c r="D30" s="107">
        <v>0</v>
      </c>
      <c r="E30" s="79"/>
      <c r="F30" s="43"/>
    </row>
    <row r="31" spans="2:6" x14ac:dyDescent="0.2">
      <c r="B31" s="44">
        <v>4144</v>
      </c>
      <c r="C31" s="45" t="s">
        <v>259</v>
      </c>
      <c r="D31" s="107">
        <v>0</v>
      </c>
      <c r="E31" s="79"/>
      <c r="F31" s="43"/>
    </row>
    <row r="32" spans="2:6" ht="22.5" x14ac:dyDescent="0.2">
      <c r="B32" s="44">
        <v>4145</v>
      </c>
      <c r="C32" s="46" t="s">
        <v>430</v>
      </c>
      <c r="D32" s="107">
        <v>0</v>
      </c>
      <c r="E32" s="79"/>
      <c r="F32" s="43"/>
    </row>
    <row r="33" spans="2:6" x14ac:dyDescent="0.2">
      <c r="B33" s="44">
        <v>4149</v>
      </c>
      <c r="C33" s="45" t="s">
        <v>260</v>
      </c>
      <c r="D33" s="107">
        <v>0</v>
      </c>
      <c r="E33" s="79"/>
      <c r="F33" s="43"/>
    </row>
    <row r="34" spans="2:6" x14ac:dyDescent="0.2">
      <c r="B34" s="44">
        <v>4150</v>
      </c>
      <c r="C34" s="45" t="s">
        <v>431</v>
      </c>
      <c r="D34" s="107">
        <f>SUM(D35:D36)</f>
        <v>0</v>
      </c>
      <c r="E34" s="79"/>
      <c r="F34" s="43"/>
    </row>
    <row r="35" spans="2:6" x14ac:dyDescent="0.2">
      <c r="B35" s="44">
        <v>4151</v>
      </c>
      <c r="C35" s="45" t="s">
        <v>431</v>
      </c>
      <c r="D35" s="107">
        <v>0</v>
      </c>
      <c r="E35" s="79"/>
      <c r="F35" s="43"/>
    </row>
    <row r="36" spans="2:6" ht="10.5" customHeight="1" x14ac:dyDescent="0.2">
      <c r="B36" s="44">
        <v>4154</v>
      </c>
      <c r="C36" s="46" t="s">
        <v>432</v>
      </c>
      <c r="D36" s="107">
        <v>0</v>
      </c>
      <c r="E36" s="79"/>
      <c r="F36" s="43"/>
    </row>
    <row r="37" spans="2:6" x14ac:dyDescent="0.2">
      <c r="B37" s="44">
        <v>4160</v>
      </c>
      <c r="C37" s="45" t="s">
        <v>433</v>
      </c>
      <c r="D37" s="107">
        <f>SUM(D38:D45)</f>
        <v>0</v>
      </c>
      <c r="E37" s="79"/>
      <c r="F37" s="43"/>
    </row>
    <row r="38" spans="2:6" x14ac:dyDescent="0.2">
      <c r="B38" s="44">
        <v>4161</v>
      </c>
      <c r="C38" s="45" t="s">
        <v>261</v>
      </c>
      <c r="D38" s="107">
        <v>0</v>
      </c>
      <c r="E38" s="79"/>
      <c r="F38" s="43"/>
    </row>
    <row r="39" spans="2:6" x14ac:dyDescent="0.2">
      <c r="B39" s="44">
        <v>4162</v>
      </c>
      <c r="C39" s="45" t="s">
        <v>262</v>
      </c>
      <c r="D39" s="107">
        <v>0</v>
      </c>
      <c r="E39" s="79"/>
      <c r="F39" s="43"/>
    </row>
    <row r="40" spans="2:6" x14ac:dyDescent="0.2">
      <c r="B40" s="44">
        <v>4163</v>
      </c>
      <c r="C40" s="45" t="s">
        <v>263</v>
      </c>
      <c r="D40" s="107">
        <v>0</v>
      </c>
      <c r="E40" s="79"/>
      <c r="F40" s="43"/>
    </row>
    <row r="41" spans="2:6" x14ac:dyDescent="0.2">
      <c r="B41" s="44">
        <v>4164</v>
      </c>
      <c r="C41" s="45" t="s">
        <v>264</v>
      </c>
      <c r="D41" s="107">
        <v>0</v>
      </c>
      <c r="E41" s="79"/>
      <c r="F41" s="43"/>
    </row>
    <row r="42" spans="2:6" x14ac:dyDescent="0.2">
      <c r="B42" s="44">
        <v>4165</v>
      </c>
      <c r="C42" s="45" t="s">
        <v>265</v>
      </c>
      <c r="D42" s="107">
        <v>0</v>
      </c>
      <c r="E42" s="79"/>
      <c r="F42" s="43"/>
    </row>
    <row r="43" spans="2:6" ht="22.5" x14ac:dyDescent="0.2">
      <c r="B43" s="44">
        <v>4166</v>
      </c>
      <c r="C43" s="46" t="s">
        <v>434</v>
      </c>
      <c r="D43" s="107">
        <v>0</v>
      </c>
      <c r="E43" s="79"/>
      <c r="F43" s="43"/>
    </row>
    <row r="44" spans="2:6" x14ac:dyDescent="0.2">
      <c r="B44" s="44">
        <v>4168</v>
      </c>
      <c r="C44" s="45" t="s">
        <v>266</v>
      </c>
      <c r="D44" s="107">
        <v>0</v>
      </c>
      <c r="E44" s="79"/>
      <c r="F44" s="43"/>
    </row>
    <row r="45" spans="2:6" x14ac:dyDescent="0.2">
      <c r="B45" s="44">
        <v>4169</v>
      </c>
      <c r="C45" s="45" t="s">
        <v>267</v>
      </c>
      <c r="D45" s="107">
        <v>0</v>
      </c>
      <c r="E45" s="79"/>
      <c r="F45" s="43"/>
    </row>
    <row r="46" spans="2:6" x14ac:dyDescent="0.2">
      <c r="B46" s="44">
        <v>4170</v>
      </c>
      <c r="C46" s="45" t="s">
        <v>527</v>
      </c>
      <c r="D46" s="107">
        <f>SUM(D47:D54)</f>
        <v>1446925.5</v>
      </c>
      <c r="E46" s="79"/>
      <c r="F46" s="43"/>
    </row>
    <row r="47" spans="2:6" x14ac:dyDescent="0.2">
      <c r="B47" s="44">
        <v>4171</v>
      </c>
      <c r="C47" s="47" t="s">
        <v>435</v>
      </c>
      <c r="D47" s="107">
        <v>0</v>
      </c>
      <c r="E47" s="79"/>
      <c r="F47" s="43"/>
    </row>
    <row r="48" spans="2:6" x14ac:dyDescent="0.2">
      <c r="B48" s="44">
        <v>4172</v>
      </c>
      <c r="C48" s="45" t="s">
        <v>436</v>
      </c>
      <c r="D48" s="107">
        <v>0</v>
      </c>
      <c r="E48" s="79"/>
      <c r="F48" s="43"/>
    </row>
    <row r="49" spans="2:6" ht="10.5" customHeight="1" x14ac:dyDescent="0.2">
      <c r="B49" s="44">
        <v>4173</v>
      </c>
      <c r="C49" s="46" t="s">
        <v>437</v>
      </c>
      <c r="D49" s="107">
        <v>1446925.5</v>
      </c>
      <c r="E49" s="79"/>
      <c r="F49" s="43"/>
    </row>
    <row r="50" spans="2:6" ht="22.5" x14ac:dyDescent="0.2">
      <c r="B50" s="44">
        <v>4174</v>
      </c>
      <c r="C50" s="46" t="s">
        <v>438</v>
      </c>
      <c r="D50" s="107">
        <v>0</v>
      </c>
      <c r="E50" s="79"/>
      <c r="F50" s="43"/>
    </row>
    <row r="51" spans="2:6" ht="22.5" x14ac:dyDescent="0.2">
      <c r="B51" s="44">
        <v>4175</v>
      </c>
      <c r="C51" s="46" t="s">
        <v>439</v>
      </c>
      <c r="D51" s="107">
        <v>0</v>
      </c>
      <c r="E51" s="79"/>
      <c r="F51" s="43"/>
    </row>
    <row r="52" spans="2:6" ht="22.5" x14ac:dyDescent="0.2">
      <c r="B52" s="44">
        <v>4176</v>
      </c>
      <c r="C52" s="46" t="s">
        <v>440</v>
      </c>
      <c r="D52" s="107">
        <v>0</v>
      </c>
      <c r="E52" s="79"/>
      <c r="F52" s="43"/>
    </row>
    <row r="53" spans="2:6" ht="10.5" customHeight="1" x14ac:dyDescent="0.2">
      <c r="B53" s="44">
        <v>4177</v>
      </c>
      <c r="C53" s="46" t="s">
        <v>441</v>
      </c>
      <c r="D53" s="107">
        <v>0</v>
      </c>
      <c r="E53" s="79"/>
      <c r="F53" s="43"/>
    </row>
    <row r="54" spans="2:6" ht="10.5" customHeight="1" x14ac:dyDescent="0.2">
      <c r="B54" s="44">
        <v>4178</v>
      </c>
      <c r="C54" s="46" t="s">
        <v>442</v>
      </c>
      <c r="D54" s="107">
        <v>0</v>
      </c>
      <c r="E54" s="79"/>
      <c r="F54" s="43"/>
    </row>
    <row r="55" spans="2:6" x14ac:dyDescent="0.2">
      <c r="B55" s="41" t="s">
        <v>502</v>
      </c>
      <c r="C55" s="41"/>
      <c r="D55" s="108"/>
      <c r="E55" s="41"/>
      <c r="F55" s="41"/>
    </row>
    <row r="56" spans="2:6" x14ac:dyDescent="0.2">
      <c r="B56" s="42" t="s">
        <v>94</v>
      </c>
      <c r="C56" s="42" t="s">
        <v>91</v>
      </c>
      <c r="D56" s="109" t="s">
        <v>92</v>
      </c>
      <c r="E56" s="42" t="s">
        <v>238</v>
      </c>
      <c r="F56" s="42"/>
    </row>
    <row r="57" spans="2:6" ht="22.5" x14ac:dyDescent="0.2">
      <c r="B57" s="44">
        <v>4200</v>
      </c>
      <c r="C57" s="46" t="s">
        <v>443</v>
      </c>
      <c r="D57" s="107">
        <f>+D58+D64</f>
        <v>13604842.719999999</v>
      </c>
      <c r="E57" s="79"/>
      <c r="F57" s="43"/>
    </row>
    <row r="58" spans="2:6" x14ac:dyDescent="0.2">
      <c r="B58" s="44">
        <v>4210</v>
      </c>
      <c r="C58" s="46" t="s">
        <v>444</v>
      </c>
      <c r="D58" s="107">
        <f>SUM(D59:D63)</f>
        <v>5204409.0599999996</v>
      </c>
      <c r="E58" s="79"/>
      <c r="F58" s="43"/>
    </row>
    <row r="59" spans="2:6" x14ac:dyDescent="0.2">
      <c r="B59" s="44">
        <v>4211</v>
      </c>
      <c r="C59" s="45" t="s">
        <v>268</v>
      </c>
      <c r="D59" s="107">
        <v>0</v>
      </c>
      <c r="E59" s="79"/>
      <c r="F59" s="43"/>
    </row>
    <row r="60" spans="2:6" x14ac:dyDescent="0.2">
      <c r="B60" s="44">
        <v>4212</v>
      </c>
      <c r="C60" s="45" t="s">
        <v>269</v>
      </c>
      <c r="D60" s="107">
        <v>47.06</v>
      </c>
      <c r="E60" s="79"/>
      <c r="F60" s="43"/>
    </row>
    <row r="61" spans="2:6" x14ac:dyDescent="0.2">
      <c r="B61" s="44">
        <v>4213</v>
      </c>
      <c r="C61" s="45" t="s">
        <v>270</v>
      </c>
      <c r="D61" s="107">
        <v>5204362</v>
      </c>
      <c r="E61" s="79"/>
      <c r="F61" s="43"/>
    </row>
    <row r="62" spans="2:6" x14ac:dyDescent="0.2">
      <c r="B62" s="44">
        <v>4214</v>
      </c>
      <c r="C62" s="45" t="s">
        <v>445</v>
      </c>
      <c r="D62" s="107">
        <v>0</v>
      </c>
      <c r="E62" s="79"/>
      <c r="F62" s="43"/>
    </row>
    <row r="63" spans="2:6" x14ac:dyDescent="0.2">
      <c r="B63" s="44">
        <v>4215</v>
      </c>
      <c r="C63" s="45" t="s">
        <v>446</v>
      </c>
      <c r="D63" s="107">
        <v>0</v>
      </c>
      <c r="E63" s="79"/>
      <c r="F63" s="43"/>
    </row>
    <row r="64" spans="2:6" x14ac:dyDescent="0.2">
      <c r="B64" s="44">
        <v>4220</v>
      </c>
      <c r="C64" s="45" t="s">
        <v>271</v>
      </c>
      <c r="D64" s="107">
        <f>SUM(D65:D68)</f>
        <v>8400433.6600000001</v>
      </c>
      <c r="E64" s="79"/>
      <c r="F64" s="43"/>
    </row>
    <row r="65" spans="2:6" x14ac:dyDescent="0.2">
      <c r="B65" s="44">
        <v>4221</v>
      </c>
      <c r="C65" s="45" t="s">
        <v>272</v>
      </c>
      <c r="D65" s="107">
        <v>8400433.6600000001</v>
      </c>
      <c r="E65" s="79"/>
      <c r="F65" s="43"/>
    </row>
    <row r="66" spans="2:6" x14ac:dyDescent="0.2">
      <c r="B66" s="44">
        <v>4223</v>
      </c>
      <c r="C66" s="45" t="s">
        <v>273</v>
      </c>
      <c r="D66" s="107">
        <v>0</v>
      </c>
      <c r="E66" s="79"/>
      <c r="F66" s="43"/>
    </row>
    <row r="67" spans="2:6" x14ac:dyDescent="0.2">
      <c r="B67" s="44">
        <v>4225</v>
      </c>
      <c r="C67" s="45" t="s">
        <v>275</v>
      </c>
      <c r="D67" s="107">
        <v>0</v>
      </c>
      <c r="E67" s="79"/>
      <c r="F67" s="43"/>
    </row>
    <row r="68" spans="2:6" x14ac:dyDescent="0.2">
      <c r="B68" s="44">
        <v>4227</v>
      </c>
      <c r="C68" s="45" t="s">
        <v>447</v>
      </c>
      <c r="D68" s="107">
        <v>0</v>
      </c>
      <c r="E68" s="79"/>
      <c r="F68" s="43"/>
    </row>
    <row r="69" spans="2:6" x14ac:dyDescent="0.2">
      <c r="B69" s="83" t="s">
        <v>510</v>
      </c>
      <c r="C69" s="41"/>
      <c r="D69" s="108"/>
      <c r="E69" s="41"/>
      <c r="F69" s="41"/>
    </row>
    <row r="70" spans="2:6" x14ac:dyDescent="0.2">
      <c r="B70" s="42" t="s">
        <v>94</v>
      </c>
      <c r="C70" s="42" t="s">
        <v>91</v>
      </c>
      <c r="D70" s="109" t="s">
        <v>92</v>
      </c>
      <c r="E70" s="42" t="s">
        <v>95</v>
      </c>
      <c r="F70" s="42" t="s">
        <v>140</v>
      </c>
    </row>
    <row r="71" spans="2:6" x14ac:dyDescent="0.2">
      <c r="B71" s="48">
        <v>4300</v>
      </c>
      <c r="C71" s="45" t="s">
        <v>276</v>
      </c>
      <c r="D71" s="107">
        <f>D72+D75+D81+D83+D85</f>
        <v>433.94</v>
      </c>
      <c r="E71" s="49"/>
      <c r="F71" s="49"/>
    </row>
    <row r="72" spans="2:6" x14ac:dyDescent="0.2">
      <c r="B72" s="48">
        <v>4310</v>
      </c>
      <c r="C72" s="45" t="s">
        <v>277</v>
      </c>
      <c r="D72" s="107">
        <f>SUM(D73:D74)</f>
        <v>0</v>
      </c>
      <c r="E72" s="49"/>
      <c r="F72" s="49"/>
    </row>
    <row r="73" spans="2:6" x14ac:dyDescent="0.2">
      <c r="B73" s="48">
        <v>4311</v>
      </c>
      <c r="C73" s="45" t="s">
        <v>448</v>
      </c>
      <c r="D73" s="107">
        <v>0</v>
      </c>
      <c r="E73" s="49"/>
      <c r="F73" s="49"/>
    </row>
    <row r="74" spans="2:6" x14ac:dyDescent="0.2">
      <c r="B74" s="48">
        <v>4319</v>
      </c>
      <c r="C74" s="45" t="s">
        <v>278</v>
      </c>
      <c r="D74" s="107">
        <v>0</v>
      </c>
      <c r="E74" s="49"/>
      <c r="F74" s="49"/>
    </row>
    <row r="75" spans="2:6" x14ac:dyDescent="0.2">
      <c r="B75" s="48">
        <v>4320</v>
      </c>
      <c r="C75" s="45" t="s">
        <v>279</v>
      </c>
      <c r="D75" s="107">
        <f>SUM(D76:D80)</f>
        <v>0</v>
      </c>
      <c r="E75" s="49"/>
      <c r="F75" s="49"/>
    </row>
    <row r="76" spans="2:6" x14ac:dyDescent="0.2">
      <c r="B76" s="48">
        <v>4321</v>
      </c>
      <c r="C76" s="45" t="s">
        <v>280</v>
      </c>
      <c r="D76" s="107">
        <v>0</v>
      </c>
      <c r="E76" s="49"/>
      <c r="F76" s="49"/>
    </row>
    <row r="77" spans="2:6" x14ac:dyDescent="0.2">
      <c r="B77" s="48">
        <v>4322</v>
      </c>
      <c r="C77" s="45" t="s">
        <v>281</v>
      </c>
      <c r="D77" s="107">
        <v>0</v>
      </c>
      <c r="E77" s="49"/>
      <c r="F77" s="49"/>
    </row>
    <row r="78" spans="2:6" x14ac:dyDescent="0.2">
      <c r="B78" s="48">
        <v>4323</v>
      </c>
      <c r="C78" s="45" t="s">
        <v>282</v>
      </c>
      <c r="D78" s="107">
        <v>0</v>
      </c>
      <c r="E78" s="49"/>
      <c r="F78" s="49"/>
    </row>
    <row r="79" spans="2:6" x14ac:dyDescent="0.2">
      <c r="B79" s="48">
        <v>4324</v>
      </c>
      <c r="C79" s="45" t="s">
        <v>283</v>
      </c>
      <c r="D79" s="107">
        <v>0</v>
      </c>
      <c r="E79" s="49"/>
      <c r="F79" s="49"/>
    </row>
    <row r="80" spans="2:6" x14ac:dyDescent="0.2">
      <c r="B80" s="48">
        <v>4325</v>
      </c>
      <c r="C80" s="45" t="s">
        <v>284</v>
      </c>
      <c r="D80" s="107">
        <v>0</v>
      </c>
      <c r="E80" s="49"/>
      <c r="F80" s="49"/>
    </row>
    <row r="81" spans="2:6" x14ac:dyDescent="0.2">
      <c r="B81" s="48">
        <v>4330</v>
      </c>
      <c r="C81" s="45" t="s">
        <v>285</v>
      </c>
      <c r="D81" s="107">
        <f>SUM(D82)</f>
        <v>0</v>
      </c>
      <c r="E81" s="49"/>
      <c r="F81" s="49"/>
    </row>
    <row r="82" spans="2:6" x14ac:dyDescent="0.2">
      <c r="B82" s="48">
        <v>4331</v>
      </c>
      <c r="C82" s="45" t="s">
        <v>285</v>
      </c>
      <c r="D82" s="107">
        <v>0</v>
      </c>
      <c r="E82" s="49"/>
      <c r="F82" s="49"/>
    </row>
    <row r="83" spans="2:6" x14ac:dyDescent="0.2">
      <c r="B83" s="48">
        <v>4340</v>
      </c>
      <c r="C83" s="45" t="s">
        <v>286</v>
      </c>
      <c r="D83" s="107">
        <f>SUM(D84)</f>
        <v>0</v>
      </c>
      <c r="E83" s="49"/>
      <c r="F83" s="49"/>
    </row>
    <row r="84" spans="2:6" x14ac:dyDescent="0.2">
      <c r="B84" s="48">
        <v>4341</v>
      </c>
      <c r="C84" s="45" t="s">
        <v>286</v>
      </c>
      <c r="D84" s="107">
        <v>0</v>
      </c>
      <c r="E84" s="49"/>
      <c r="F84" s="49"/>
    </row>
    <row r="85" spans="2:6" x14ac:dyDescent="0.2">
      <c r="B85" s="48">
        <v>4390</v>
      </c>
      <c r="C85" s="45" t="s">
        <v>287</v>
      </c>
      <c r="D85" s="107">
        <f>SUM(D86:D92)</f>
        <v>433.94</v>
      </c>
      <c r="E85" s="49"/>
      <c r="F85" s="49"/>
    </row>
    <row r="86" spans="2:6" x14ac:dyDescent="0.2">
      <c r="B86" s="48">
        <v>4392</v>
      </c>
      <c r="C86" s="45" t="s">
        <v>288</v>
      </c>
      <c r="D86" s="107">
        <v>0</v>
      </c>
      <c r="E86" s="49"/>
      <c r="F86" s="49"/>
    </row>
    <row r="87" spans="2:6" x14ac:dyDescent="0.2">
      <c r="B87" s="48">
        <v>4393</v>
      </c>
      <c r="C87" s="45" t="s">
        <v>449</v>
      </c>
      <c r="D87" s="107">
        <v>0</v>
      </c>
      <c r="E87" s="49"/>
      <c r="F87" s="49"/>
    </row>
    <row r="88" spans="2:6" x14ac:dyDescent="0.2">
      <c r="B88" s="48">
        <v>4394</v>
      </c>
      <c r="C88" s="45" t="s">
        <v>289</v>
      </c>
      <c r="D88" s="107">
        <v>0</v>
      </c>
      <c r="E88" s="49"/>
      <c r="F88" s="49"/>
    </row>
    <row r="89" spans="2:6" x14ac:dyDescent="0.2">
      <c r="B89" s="48">
        <v>4395</v>
      </c>
      <c r="C89" s="45" t="s">
        <v>290</v>
      </c>
      <c r="D89" s="107">
        <v>0</v>
      </c>
      <c r="E89" s="49"/>
      <c r="F89" s="49"/>
    </row>
    <row r="90" spans="2:6" x14ac:dyDescent="0.2">
      <c r="B90" s="48">
        <v>4396</v>
      </c>
      <c r="C90" s="45" t="s">
        <v>291</v>
      </c>
      <c r="D90" s="107">
        <v>0</v>
      </c>
      <c r="E90" s="49"/>
      <c r="F90" s="49"/>
    </row>
    <row r="91" spans="2:6" x14ac:dyDescent="0.2">
      <c r="B91" s="48">
        <v>4397</v>
      </c>
      <c r="C91" s="45" t="s">
        <v>450</v>
      </c>
      <c r="D91" s="107">
        <v>0</v>
      </c>
      <c r="E91" s="49"/>
      <c r="F91" s="49"/>
    </row>
    <row r="92" spans="2:6" x14ac:dyDescent="0.2">
      <c r="B92" s="48">
        <v>4399</v>
      </c>
      <c r="C92" s="45" t="s">
        <v>287</v>
      </c>
      <c r="D92" s="107">
        <v>433.94</v>
      </c>
      <c r="E92" s="49"/>
      <c r="F92" s="49"/>
    </row>
    <row r="93" spans="2:6" x14ac:dyDescent="0.2">
      <c r="B93" s="83" t="s">
        <v>504</v>
      </c>
      <c r="C93" s="41"/>
      <c r="D93" s="108"/>
      <c r="E93" s="41"/>
      <c r="F93" s="41"/>
    </row>
    <row r="94" spans="2:6" x14ac:dyDescent="0.2">
      <c r="B94" s="42" t="s">
        <v>94</v>
      </c>
      <c r="C94" s="42" t="s">
        <v>91</v>
      </c>
      <c r="D94" s="109" t="s">
        <v>92</v>
      </c>
      <c r="E94" s="42" t="s">
        <v>292</v>
      </c>
      <c r="F94" s="42" t="s">
        <v>140</v>
      </c>
    </row>
    <row r="95" spans="2:6" x14ac:dyDescent="0.2">
      <c r="B95" s="48">
        <v>5000</v>
      </c>
      <c r="C95" s="45" t="s">
        <v>293</v>
      </c>
      <c r="D95" s="107">
        <f>D96+D124+D157+D167+D182+D215</f>
        <v>8571935.2599999998</v>
      </c>
      <c r="E95" s="50">
        <v>1</v>
      </c>
      <c r="F95" s="49"/>
    </row>
    <row r="96" spans="2:6" x14ac:dyDescent="0.2">
      <c r="B96" s="48">
        <v>5100</v>
      </c>
      <c r="C96" s="45" t="s">
        <v>294</v>
      </c>
      <c r="D96" s="107">
        <f>D97+D104+D114</f>
        <v>8571933.4100000001</v>
      </c>
      <c r="E96" s="50">
        <f>D96/$D$95</f>
        <v>0.9999997841794247</v>
      </c>
      <c r="F96" s="49"/>
    </row>
    <row r="97" spans="2:6" x14ac:dyDescent="0.2">
      <c r="B97" s="48">
        <v>5110</v>
      </c>
      <c r="C97" s="45" t="s">
        <v>295</v>
      </c>
      <c r="D97" s="107">
        <f>SUM(D98:D103)</f>
        <v>7495653.4600000009</v>
      </c>
      <c r="E97" s="50">
        <f t="shared" ref="E97:E160" si="0">D97/$D$95</f>
        <v>0.87444121224032678</v>
      </c>
      <c r="F97" s="49"/>
    </row>
    <row r="98" spans="2:6" x14ac:dyDescent="0.2">
      <c r="B98" s="48">
        <v>5111</v>
      </c>
      <c r="C98" s="45" t="s">
        <v>296</v>
      </c>
      <c r="D98" s="107">
        <v>5515169.7400000002</v>
      </c>
      <c r="E98" s="50">
        <f t="shared" si="0"/>
        <v>0.64339843602598557</v>
      </c>
      <c r="F98" s="49"/>
    </row>
    <row r="99" spans="2:6" x14ac:dyDescent="0.2">
      <c r="B99" s="48">
        <v>5112</v>
      </c>
      <c r="C99" s="45" t="s">
        <v>297</v>
      </c>
      <c r="D99" s="107">
        <v>0</v>
      </c>
      <c r="E99" s="50">
        <f t="shared" si="0"/>
        <v>0</v>
      </c>
      <c r="F99" s="49"/>
    </row>
    <row r="100" spans="2:6" x14ac:dyDescent="0.2">
      <c r="B100" s="48">
        <v>5113</v>
      </c>
      <c r="C100" s="45" t="s">
        <v>298</v>
      </c>
      <c r="D100" s="107">
        <v>109467.4</v>
      </c>
      <c r="E100" s="50">
        <f t="shared" si="0"/>
        <v>1.2770441759029336E-2</v>
      </c>
      <c r="F100" s="49"/>
    </row>
    <row r="101" spans="2:6" x14ac:dyDescent="0.2">
      <c r="B101" s="48">
        <v>5114</v>
      </c>
      <c r="C101" s="45" t="s">
        <v>299</v>
      </c>
      <c r="D101" s="107">
        <v>1001091.55</v>
      </c>
      <c r="E101" s="50">
        <f t="shared" si="0"/>
        <v>0.11678711045234844</v>
      </c>
      <c r="F101" s="49"/>
    </row>
    <row r="102" spans="2:6" x14ac:dyDescent="0.2">
      <c r="B102" s="48">
        <v>5115</v>
      </c>
      <c r="C102" s="45" t="s">
        <v>300</v>
      </c>
      <c r="D102" s="107">
        <v>614864.77</v>
      </c>
      <c r="E102" s="50">
        <f t="shared" si="0"/>
        <v>7.172998294436489E-2</v>
      </c>
      <c r="F102" s="49"/>
    </row>
    <row r="103" spans="2:6" x14ac:dyDescent="0.2">
      <c r="B103" s="48">
        <v>5116</v>
      </c>
      <c r="C103" s="45" t="s">
        <v>301</v>
      </c>
      <c r="D103" s="107">
        <v>255060</v>
      </c>
      <c r="E103" s="50">
        <f t="shared" si="0"/>
        <v>2.9755241058598475E-2</v>
      </c>
      <c r="F103" s="49"/>
    </row>
    <row r="104" spans="2:6" x14ac:dyDescent="0.2">
      <c r="B104" s="48">
        <v>5120</v>
      </c>
      <c r="C104" s="45" t="s">
        <v>302</v>
      </c>
      <c r="D104" s="107">
        <f>SUM(D105:D113)</f>
        <v>72724.56</v>
      </c>
      <c r="E104" s="50">
        <f t="shared" si="0"/>
        <v>8.4840304778503427E-3</v>
      </c>
      <c r="F104" s="49"/>
    </row>
    <row r="105" spans="2:6" x14ac:dyDescent="0.2">
      <c r="B105" s="48">
        <v>5121</v>
      </c>
      <c r="C105" s="45" t="s">
        <v>303</v>
      </c>
      <c r="D105" s="107">
        <v>0</v>
      </c>
      <c r="E105" s="50">
        <f t="shared" si="0"/>
        <v>0</v>
      </c>
      <c r="F105" s="49"/>
    </row>
    <row r="106" spans="2:6" x14ac:dyDescent="0.2">
      <c r="B106" s="48">
        <v>5122</v>
      </c>
      <c r="C106" s="45" t="s">
        <v>304</v>
      </c>
      <c r="D106" s="107">
        <v>7152</v>
      </c>
      <c r="E106" s="50">
        <f t="shared" si="0"/>
        <v>8.3435067847210974E-4</v>
      </c>
      <c r="F106" s="49"/>
    </row>
    <row r="107" spans="2:6" x14ac:dyDescent="0.2">
      <c r="B107" s="48">
        <v>5123</v>
      </c>
      <c r="C107" s="45" t="s">
        <v>305</v>
      </c>
      <c r="D107" s="107">
        <v>0</v>
      </c>
      <c r="E107" s="50">
        <f t="shared" si="0"/>
        <v>0</v>
      </c>
      <c r="F107" s="49"/>
    </row>
    <row r="108" spans="2:6" x14ac:dyDescent="0.2">
      <c r="B108" s="48">
        <v>5124</v>
      </c>
      <c r="C108" s="45" t="s">
        <v>306</v>
      </c>
      <c r="D108" s="107">
        <v>0</v>
      </c>
      <c r="E108" s="50">
        <f t="shared" si="0"/>
        <v>0</v>
      </c>
      <c r="F108" s="49"/>
    </row>
    <row r="109" spans="2:6" x14ac:dyDescent="0.2">
      <c r="B109" s="48">
        <v>5125</v>
      </c>
      <c r="C109" s="45" t="s">
        <v>307</v>
      </c>
      <c r="D109" s="107">
        <v>1491.5</v>
      </c>
      <c r="E109" s="50">
        <f t="shared" si="0"/>
        <v>1.7399804767074268E-4</v>
      </c>
      <c r="F109" s="49"/>
    </row>
    <row r="110" spans="2:6" x14ac:dyDescent="0.2">
      <c r="B110" s="48">
        <v>5126</v>
      </c>
      <c r="C110" s="45" t="s">
        <v>308</v>
      </c>
      <c r="D110" s="107">
        <v>63885.06</v>
      </c>
      <c r="E110" s="50">
        <f t="shared" si="0"/>
        <v>7.4528164366934333E-3</v>
      </c>
      <c r="F110" s="49"/>
    </row>
    <row r="111" spans="2:6" x14ac:dyDescent="0.2">
      <c r="B111" s="48">
        <v>5127</v>
      </c>
      <c r="C111" s="45" t="s">
        <v>309</v>
      </c>
      <c r="D111" s="107">
        <v>0</v>
      </c>
      <c r="E111" s="50">
        <f t="shared" si="0"/>
        <v>0</v>
      </c>
      <c r="F111" s="49"/>
    </row>
    <row r="112" spans="2:6" x14ac:dyDescent="0.2">
      <c r="B112" s="48">
        <v>5128</v>
      </c>
      <c r="C112" s="45" t="s">
        <v>310</v>
      </c>
      <c r="D112" s="107">
        <v>0</v>
      </c>
      <c r="E112" s="50">
        <f t="shared" si="0"/>
        <v>0</v>
      </c>
      <c r="F112" s="49"/>
    </row>
    <row r="113" spans="2:6" x14ac:dyDescent="0.2">
      <c r="B113" s="48">
        <v>5129</v>
      </c>
      <c r="C113" s="45" t="s">
        <v>311</v>
      </c>
      <c r="D113" s="107">
        <v>196</v>
      </c>
      <c r="E113" s="50">
        <f t="shared" si="0"/>
        <v>2.2865315014056699E-5</v>
      </c>
      <c r="F113" s="49"/>
    </row>
    <row r="114" spans="2:6" x14ac:dyDescent="0.2">
      <c r="B114" s="48">
        <v>5130</v>
      </c>
      <c r="C114" s="45" t="s">
        <v>312</v>
      </c>
      <c r="D114" s="107">
        <f>SUM(D115:D123)</f>
        <v>1003555.39</v>
      </c>
      <c r="E114" s="50">
        <f t="shared" si="0"/>
        <v>0.11707454146124757</v>
      </c>
      <c r="F114" s="49"/>
    </row>
    <row r="115" spans="2:6" x14ac:dyDescent="0.2">
      <c r="B115" s="48">
        <v>5131</v>
      </c>
      <c r="C115" s="45" t="s">
        <v>313</v>
      </c>
      <c r="D115" s="107">
        <v>211139.89</v>
      </c>
      <c r="E115" s="50">
        <f t="shared" si="0"/>
        <v>2.4631531106547346E-2</v>
      </c>
      <c r="F115" s="49"/>
    </row>
    <row r="116" spans="2:6" x14ac:dyDescent="0.2">
      <c r="B116" s="48">
        <v>5132</v>
      </c>
      <c r="C116" s="45" t="s">
        <v>314</v>
      </c>
      <c r="D116" s="107">
        <v>29595.75</v>
      </c>
      <c r="E116" s="50">
        <f t="shared" si="0"/>
        <v>3.4526334021799414E-3</v>
      </c>
      <c r="F116" s="49"/>
    </row>
    <row r="117" spans="2:6" x14ac:dyDescent="0.2">
      <c r="B117" s="48">
        <v>5133</v>
      </c>
      <c r="C117" s="45" t="s">
        <v>315</v>
      </c>
      <c r="D117" s="107">
        <v>178989.41</v>
      </c>
      <c r="E117" s="50">
        <f t="shared" si="0"/>
        <v>2.0880863488929337E-2</v>
      </c>
      <c r="F117" s="49"/>
    </row>
    <row r="118" spans="2:6" x14ac:dyDescent="0.2">
      <c r="B118" s="48">
        <v>5134</v>
      </c>
      <c r="C118" s="45" t="s">
        <v>316</v>
      </c>
      <c r="D118" s="107">
        <v>26066.13</v>
      </c>
      <c r="E118" s="50">
        <f t="shared" si="0"/>
        <v>3.0408687430987435E-3</v>
      </c>
      <c r="F118" s="49"/>
    </row>
    <row r="119" spans="2:6" x14ac:dyDescent="0.2">
      <c r="B119" s="48">
        <v>5135</v>
      </c>
      <c r="C119" s="45" t="s">
        <v>317</v>
      </c>
      <c r="D119" s="107">
        <v>373592.86</v>
      </c>
      <c r="E119" s="50">
        <f t="shared" si="0"/>
        <v>4.3583257300522357E-2</v>
      </c>
      <c r="F119" s="49"/>
    </row>
    <row r="120" spans="2:6" x14ac:dyDescent="0.2">
      <c r="B120" s="48">
        <v>5136</v>
      </c>
      <c r="C120" s="45" t="s">
        <v>318</v>
      </c>
      <c r="D120" s="107">
        <v>0</v>
      </c>
      <c r="E120" s="50">
        <f t="shared" si="0"/>
        <v>0</v>
      </c>
      <c r="F120" s="49"/>
    </row>
    <row r="121" spans="2:6" x14ac:dyDescent="0.2">
      <c r="B121" s="48">
        <v>5137</v>
      </c>
      <c r="C121" s="45" t="s">
        <v>319</v>
      </c>
      <c r="D121" s="107">
        <v>3632</v>
      </c>
      <c r="E121" s="50">
        <f t="shared" si="0"/>
        <v>4.2370828638292818E-4</v>
      </c>
      <c r="F121" s="49"/>
    </row>
    <row r="122" spans="2:6" x14ac:dyDescent="0.2">
      <c r="B122" s="48">
        <v>5138</v>
      </c>
      <c r="C122" s="45" t="s">
        <v>320</v>
      </c>
      <c r="D122" s="107">
        <v>0</v>
      </c>
      <c r="E122" s="50">
        <f t="shared" si="0"/>
        <v>0</v>
      </c>
      <c r="F122" s="49"/>
    </row>
    <row r="123" spans="2:6" x14ac:dyDescent="0.2">
      <c r="B123" s="48">
        <v>5139</v>
      </c>
      <c r="C123" s="45" t="s">
        <v>321</v>
      </c>
      <c r="D123" s="107">
        <v>180539.35</v>
      </c>
      <c r="E123" s="50">
        <f t="shared" si="0"/>
        <v>2.1061679133586926E-2</v>
      </c>
      <c r="F123" s="49"/>
    </row>
    <row r="124" spans="2:6" x14ac:dyDescent="0.2">
      <c r="B124" s="48">
        <v>5200</v>
      </c>
      <c r="C124" s="45" t="s">
        <v>322</v>
      </c>
      <c r="D124" s="107">
        <f>D125+D128+D131+D134+D139+D143+D146+D148+D154</f>
        <v>0</v>
      </c>
      <c r="E124" s="50">
        <f t="shared" si="0"/>
        <v>0</v>
      </c>
      <c r="F124" s="49"/>
    </row>
    <row r="125" spans="2:6" x14ac:dyDescent="0.2">
      <c r="B125" s="48">
        <v>5210</v>
      </c>
      <c r="C125" s="45" t="s">
        <v>323</v>
      </c>
      <c r="D125" s="107">
        <f>SUM(D126:D127)</f>
        <v>0</v>
      </c>
      <c r="E125" s="50">
        <f t="shared" si="0"/>
        <v>0</v>
      </c>
      <c r="F125" s="49"/>
    </row>
    <row r="126" spans="2:6" x14ac:dyDescent="0.2">
      <c r="B126" s="48">
        <v>5211</v>
      </c>
      <c r="C126" s="45" t="s">
        <v>324</v>
      </c>
      <c r="D126" s="107">
        <v>0</v>
      </c>
      <c r="E126" s="50">
        <f t="shared" si="0"/>
        <v>0</v>
      </c>
      <c r="F126" s="49"/>
    </row>
    <row r="127" spans="2:6" x14ac:dyDescent="0.2">
      <c r="B127" s="48">
        <v>5212</v>
      </c>
      <c r="C127" s="45" t="s">
        <v>325</v>
      </c>
      <c r="D127" s="107">
        <v>0</v>
      </c>
      <c r="E127" s="50">
        <f t="shared" si="0"/>
        <v>0</v>
      </c>
      <c r="F127" s="49"/>
    </row>
    <row r="128" spans="2:6" x14ac:dyDescent="0.2">
      <c r="B128" s="48">
        <v>5220</v>
      </c>
      <c r="C128" s="45" t="s">
        <v>326</v>
      </c>
      <c r="D128" s="107">
        <f>SUM(D129:D130)</f>
        <v>0</v>
      </c>
      <c r="E128" s="50">
        <f t="shared" si="0"/>
        <v>0</v>
      </c>
      <c r="F128" s="49"/>
    </row>
    <row r="129" spans="2:6" x14ac:dyDescent="0.2">
      <c r="B129" s="48">
        <v>5221</v>
      </c>
      <c r="C129" s="45" t="s">
        <v>327</v>
      </c>
      <c r="D129" s="107">
        <v>0</v>
      </c>
      <c r="E129" s="50">
        <f t="shared" si="0"/>
        <v>0</v>
      </c>
      <c r="F129" s="49"/>
    </row>
    <row r="130" spans="2:6" x14ac:dyDescent="0.2">
      <c r="B130" s="48">
        <v>5222</v>
      </c>
      <c r="C130" s="45" t="s">
        <v>328</v>
      </c>
      <c r="D130" s="107">
        <v>0</v>
      </c>
      <c r="E130" s="50">
        <f t="shared" si="0"/>
        <v>0</v>
      </c>
      <c r="F130" s="49"/>
    </row>
    <row r="131" spans="2:6" x14ac:dyDescent="0.2">
      <c r="B131" s="48">
        <v>5230</v>
      </c>
      <c r="C131" s="45" t="s">
        <v>273</v>
      </c>
      <c r="D131" s="107">
        <f>SUM(D132:D133)</f>
        <v>0</v>
      </c>
      <c r="E131" s="50">
        <f t="shared" si="0"/>
        <v>0</v>
      </c>
      <c r="F131" s="49"/>
    </row>
    <row r="132" spans="2:6" x14ac:dyDescent="0.2">
      <c r="B132" s="48">
        <v>5231</v>
      </c>
      <c r="C132" s="45" t="s">
        <v>329</v>
      </c>
      <c r="D132" s="107">
        <v>0</v>
      </c>
      <c r="E132" s="50">
        <f t="shared" si="0"/>
        <v>0</v>
      </c>
      <c r="F132" s="49"/>
    </row>
    <row r="133" spans="2:6" x14ac:dyDescent="0.2">
      <c r="B133" s="48">
        <v>5232</v>
      </c>
      <c r="C133" s="45" t="s">
        <v>330</v>
      </c>
      <c r="D133" s="107">
        <v>0</v>
      </c>
      <c r="E133" s="50">
        <f t="shared" si="0"/>
        <v>0</v>
      </c>
      <c r="F133" s="49"/>
    </row>
    <row r="134" spans="2:6" x14ac:dyDescent="0.2">
      <c r="B134" s="48">
        <v>5240</v>
      </c>
      <c r="C134" s="45" t="s">
        <v>274</v>
      </c>
      <c r="D134" s="107">
        <f>SUM(D135:D138)</f>
        <v>0</v>
      </c>
      <c r="E134" s="50">
        <f t="shared" si="0"/>
        <v>0</v>
      </c>
      <c r="F134" s="49"/>
    </row>
    <row r="135" spans="2:6" x14ac:dyDescent="0.2">
      <c r="B135" s="48">
        <v>5241</v>
      </c>
      <c r="C135" s="45" t="s">
        <v>331</v>
      </c>
      <c r="D135" s="107">
        <v>0</v>
      </c>
      <c r="E135" s="50">
        <f t="shared" si="0"/>
        <v>0</v>
      </c>
      <c r="F135" s="49"/>
    </row>
    <row r="136" spans="2:6" x14ac:dyDescent="0.2">
      <c r="B136" s="48">
        <v>5242</v>
      </c>
      <c r="C136" s="45" t="s">
        <v>332</v>
      </c>
      <c r="D136" s="107">
        <v>0</v>
      </c>
      <c r="E136" s="50">
        <f t="shared" si="0"/>
        <v>0</v>
      </c>
      <c r="F136" s="49"/>
    </row>
    <row r="137" spans="2:6" x14ac:dyDescent="0.2">
      <c r="B137" s="48">
        <v>5243</v>
      </c>
      <c r="C137" s="45" t="s">
        <v>333</v>
      </c>
      <c r="D137" s="107">
        <v>0</v>
      </c>
      <c r="E137" s="50">
        <f t="shared" si="0"/>
        <v>0</v>
      </c>
      <c r="F137" s="49"/>
    </row>
    <row r="138" spans="2:6" x14ac:dyDescent="0.2">
      <c r="B138" s="48">
        <v>5244</v>
      </c>
      <c r="C138" s="45" t="s">
        <v>334</v>
      </c>
      <c r="D138" s="107">
        <v>0</v>
      </c>
      <c r="E138" s="50">
        <f t="shared" si="0"/>
        <v>0</v>
      </c>
      <c r="F138" s="49"/>
    </row>
    <row r="139" spans="2:6" x14ac:dyDescent="0.2">
      <c r="B139" s="48">
        <v>5250</v>
      </c>
      <c r="C139" s="45" t="s">
        <v>275</v>
      </c>
      <c r="D139" s="107">
        <f>SUM(D140:D142)</f>
        <v>0</v>
      </c>
      <c r="E139" s="50">
        <f t="shared" si="0"/>
        <v>0</v>
      </c>
      <c r="F139" s="49"/>
    </row>
    <row r="140" spans="2:6" x14ac:dyDescent="0.2">
      <c r="B140" s="48">
        <v>5251</v>
      </c>
      <c r="C140" s="45" t="s">
        <v>335</v>
      </c>
      <c r="D140" s="107">
        <v>0</v>
      </c>
      <c r="E140" s="50">
        <f t="shared" si="0"/>
        <v>0</v>
      </c>
      <c r="F140" s="49"/>
    </row>
    <row r="141" spans="2:6" x14ac:dyDescent="0.2">
      <c r="B141" s="48">
        <v>5252</v>
      </c>
      <c r="C141" s="45" t="s">
        <v>336</v>
      </c>
      <c r="D141" s="107">
        <v>0</v>
      </c>
      <c r="E141" s="50">
        <f t="shared" si="0"/>
        <v>0</v>
      </c>
      <c r="F141" s="49"/>
    </row>
    <row r="142" spans="2:6" x14ac:dyDescent="0.2">
      <c r="B142" s="48">
        <v>5259</v>
      </c>
      <c r="C142" s="45" t="s">
        <v>337</v>
      </c>
      <c r="D142" s="107">
        <v>0</v>
      </c>
      <c r="E142" s="50">
        <f t="shared" si="0"/>
        <v>0</v>
      </c>
      <c r="F142" s="49"/>
    </row>
    <row r="143" spans="2:6" x14ac:dyDescent="0.2">
      <c r="B143" s="48">
        <v>5260</v>
      </c>
      <c r="C143" s="45" t="s">
        <v>338</v>
      </c>
      <c r="D143" s="107">
        <f>SUM(D144:D145)</f>
        <v>0</v>
      </c>
      <c r="E143" s="50">
        <f t="shared" si="0"/>
        <v>0</v>
      </c>
      <c r="F143" s="49"/>
    </row>
    <row r="144" spans="2:6" x14ac:dyDescent="0.2">
      <c r="B144" s="48">
        <v>5261</v>
      </c>
      <c r="C144" s="45" t="s">
        <v>339</v>
      </c>
      <c r="D144" s="107">
        <v>0</v>
      </c>
      <c r="E144" s="50">
        <f t="shared" si="0"/>
        <v>0</v>
      </c>
      <c r="F144" s="49"/>
    </row>
    <row r="145" spans="2:6" x14ac:dyDescent="0.2">
      <c r="B145" s="48">
        <v>5262</v>
      </c>
      <c r="C145" s="45" t="s">
        <v>340</v>
      </c>
      <c r="D145" s="107">
        <v>0</v>
      </c>
      <c r="E145" s="50">
        <f t="shared" si="0"/>
        <v>0</v>
      </c>
      <c r="F145" s="49"/>
    </row>
    <row r="146" spans="2:6" x14ac:dyDescent="0.2">
      <c r="B146" s="48">
        <v>5270</v>
      </c>
      <c r="C146" s="45" t="s">
        <v>341</v>
      </c>
      <c r="D146" s="107">
        <f>SUM(D147)</f>
        <v>0</v>
      </c>
      <c r="E146" s="50">
        <f t="shared" si="0"/>
        <v>0</v>
      </c>
      <c r="F146" s="49"/>
    </row>
    <row r="147" spans="2:6" x14ac:dyDescent="0.2">
      <c r="B147" s="48">
        <v>5271</v>
      </c>
      <c r="C147" s="45" t="s">
        <v>342</v>
      </c>
      <c r="D147" s="107">
        <v>0</v>
      </c>
      <c r="E147" s="50">
        <f t="shared" si="0"/>
        <v>0</v>
      </c>
      <c r="F147" s="49"/>
    </row>
    <row r="148" spans="2:6" x14ac:dyDescent="0.2">
      <c r="B148" s="48">
        <v>5280</v>
      </c>
      <c r="C148" s="45" t="s">
        <v>343</v>
      </c>
      <c r="D148" s="107">
        <f>SUM(D149:D153)</f>
        <v>0</v>
      </c>
      <c r="E148" s="50">
        <f t="shared" si="0"/>
        <v>0</v>
      </c>
      <c r="F148" s="49"/>
    </row>
    <row r="149" spans="2:6" x14ac:dyDescent="0.2">
      <c r="B149" s="48">
        <v>5281</v>
      </c>
      <c r="C149" s="45" t="s">
        <v>344</v>
      </c>
      <c r="D149" s="107">
        <v>0</v>
      </c>
      <c r="E149" s="50">
        <f t="shared" si="0"/>
        <v>0</v>
      </c>
      <c r="F149" s="49"/>
    </row>
    <row r="150" spans="2:6" x14ac:dyDescent="0.2">
      <c r="B150" s="48">
        <v>5282</v>
      </c>
      <c r="C150" s="45" t="s">
        <v>345</v>
      </c>
      <c r="D150" s="107">
        <v>0</v>
      </c>
      <c r="E150" s="50">
        <f t="shared" si="0"/>
        <v>0</v>
      </c>
      <c r="F150" s="49"/>
    </row>
    <row r="151" spans="2:6" x14ac:dyDescent="0.2">
      <c r="B151" s="48">
        <v>5283</v>
      </c>
      <c r="C151" s="45" t="s">
        <v>346</v>
      </c>
      <c r="D151" s="107">
        <v>0</v>
      </c>
      <c r="E151" s="50">
        <f t="shared" si="0"/>
        <v>0</v>
      </c>
      <c r="F151" s="49"/>
    </row>
    <row r="152" spans="2:6" x14ac:dyDescent="0.2">
      <c r="B152" s="48">
        <v>5284</v>
      </c>
      <c r="C152" s="45" t="s">
        <v>347</v>
      </c>
      <c r="D152" s="107">
        <v>0</v>
      </c>
      <c r="E152" s="50">
        <f t="shared" si="0"/>
        <v>0</v>
      </c>
      <c r="F152" s="49"/>
    </row>
    <row r="153" spans="2:6" x14ac:dyDescent="0.2">
      <c r="B153" s="48">
        <v>5285</v>
      </c>
      <c r="C153" s="45" t="s">
        <v>348</v>
      </c>
      <c r="D153" s="107">
        <v>0</v>
      </c>
      <c r="E153" s="50">
        <f t="shared" si="0"/>
        <v>0</v>
      </c>
      <c r="F153" s="49"/>
    </row>
    <row r="154" spans="2:6" x14ac:dyDescent="0.2">
      <c r="B154" s="48">
        <v>5290</v>
      </c>
      <c r="C154" s="45" t="s">
        <v>349</v>
      </c>
      <c r="D154" s="107">
        <f>SUM(D155:D156)</f>
        <v>0</v>
      </c>
      <c r="E154" s="50">
        <f t="shared" si="0"/>
        <v>0</v>
      </c>
      <c r="F154" s="49"/>
    </row>
    <row r="155" spans="2:6" x14ac:dyDescent="0.2">
      <c r="B155" s="48">
        <v>5291</v>
      </c>
      <c r="C155" s="45" t="s">
        <v>350</v>
      </c>
      <c r="D155" s="107">
        <v>0</v>
      </c>
      <c r="E155" s="50">
        <f t="shared" si="0"/>
        <v>0</v>
      </c>
      <c r="F155" s="49"/>
    </row>
    <row r="156" spans="2:6" x14ac:dyDescent="0.2">
      <c r="B156" s="48">
        <v>5292</v>
      </c>
      <c r="C156" s="45" t="s">
        <v>351</v>
      </c>
      <c r="D156" s="107">
        <v>0</v>
      </c>
      <c r="E156" s="50">
        <f t="shared" si="0"/>
        <v>0</v>
      </c>
      <c r="F156" s="49"/>
    </row>
    <row r="157" spans="2:6" x14ac:dyDescent="0.2">
      <c r="B157" s="48">
        <v>5300</v>
      </c>
      <c r="C157" s="45" t="s">
        <v>352</v>
      </c>
      <c r="D157" s="107">
        <f>D158+D161+D164</f>
        <v>0</v>
      </c>
      <c r="E157" s="50">
        <f t="shared" si="0"/>
        <v>0</v>
      </c>
      <c r="F157" s="49"/>
    </row>
    <row r="158" spans="2:6" x14ac:dyDescent="0.2">
      <c r="B158" s="48">
        <v>5310</v>
      </c>
      <c r="C158" s="45" t="s">
        <v>268</v>
      </c>
      <c r="D158" s="107">
        <f>D159+D160</f>
        <v>0</v>
      </c>
      <c r="E158" s="50">
        <f t="shared" si="0"/>
        <v>0</v>
      </c>
      <c r="F158" s="49"/>
    </row>
    <row r="159" spans="2:6" x14ac:dyDescent="0.2">
      <c r="B159" s="48">
        <v>5311</v>
      </c>
      <c r="C159" s="45" t="s">
        <v>353</v>
      </c>
      <c r="D159" s="107">
        <v>0</v>
      </c>
      <c r="E159" s="50">
        <f t="shared" si="0"/>
        <v>0</v>
      </c>
      <c r="F159" s="49"/>
    </row>
    <row r="160" spans="2:6" x14ac:dyDescent="0.2">
      <c r="B160" s="48">
        <v>5312</v>
      </c>
      <c r="C160" s="45" t="s">
        <v>354</v>
      </c>
      <c r="D160" s="107">
        <v>0</v>
      </c>
      <c r="E160" s="50">
        <f t="shared" si="0"/>
        <v>0</v>
      </c>
      <c r="F160" s="49"/>
    </row>
    <row r="161" spans="2:6" x14ac:dyDescent="0.2">
      <c r="B161" s="48">
        <v>5320</v>
      </c>
      <c r="C161" s="45" t="s">
        <v>269</v>
      </c>
      <c r="D161" s="107">
        <f>SUM(D162:D163)</f>
        <v>0</v>
      </c>
      <c r="E161" s="50">
        <f t="shared" ref="E161:E217" si="1">D161/$D$95</f>
        <v>0</v>
      </c>
      <c r="F161" s="49"/>
    </row>
    <row r="162" spans="2:6" x14ac:dyDescent="0.2">
      <c r="B162" s="48">
        <v>5321</v>
      </c>
      <c r="C162" s="45" t="s">
        <v>355</v>
      </c>
      <c r="D162" s="107">
        <v>0</v>
      </c>
      <c r="E162" s="50">
        <f t="shared" si="1"/>
        <v>0</v>
      </c>
      <c r="F162" s="49"/>
    </row>
    <row r="163" spans="2:6" x14ac:dyDescent="0.2">
      <c r="B163" s="48">
        <v>5322</v>
      </c>
      <c r="C163" s="45" t="s">
        <v>356</v>
      </c>
      <c r="D163" s="107">
        <v>0</v>
      </c>
      <c r="E163" s="50">
        <f t="shared" si="1"/>
        <v>0</v>
      </c>
      <c r="F163" s="49"/>
    </row>
    <row r="164" spans="2:6" x14ac:dyDescent="0.2">
      <c r="B164" s="48">
        <v>5330</v>
      </c>
      <c r="C164" s="45" t="s">
        <v>270</v>
      </c>
      <c r="D164" s="107">
        <f>SUM(D165:D166)</f>
        <v>0</v>
      </c>
      <c r="E164" s="50">
        <f t="shared" si="1"/>
        <v>0</v>
      </c>
      <c r="F164" s="49"/>
    </row>
    <row r="165" spans="2:6" x14ac:dyDescent="0.2">
      <c r="B165" s="48">
        <v>5331</v>
      </c>
      <c r="C165" s="45" t="s">
        <v>357</v>
      </c>
      <c r="D165" s="107">
        <v>0</v>
      </c>
      <c r="E165" s="50">
        <f t="shared" si="1"/>
        <v>0</v>
      </c>
      <c r="F165" s="49"/>
    </row>
    <row r="166" spans="2:6" x14ac:dyDescent="0.2">
      <c r="B166" s="48">
        <v>5332</v>
      </c>
      <c r="C166" s="45" t="s">
        <v>358</v>
      </c>
      <c r="D166" s="107">
        <v>0</v>
      </c>
      <c r="E166" s="50">
        <f t="shared" si="1"/>
        <v>0</v>
      </c>
      <c r="F166" s="49"/>
    </row>
    <row r="167" spans="2:6" x14ac:dyDescent="0.2">
      <c r="B167" s="48">
        <v>5400</v>
      </c>
      <c r="C167" s="45" t="s">
        <v>359</v>
      </c>
      <c r="D167" s="107">
        <f>D168+D171+D174+D177+D179</f>
        <v>0</v>
      </c>
      <c r="E167" s="50">
        <f t="shared" si="1"/>
        <v>0</v>
      </c>
      <c r="F167" s="49"/>
    </row>
    <row r="168" spans="2:6" x14ac:dyDescent="0.2">
      <c r="B168" s="48">
        <v>5410</v>
      </c>
      <c r="C168" s="45" t="s">
        <v>360</v>
      </c>
      <c r="D168" s="107">
        <f>SUM(D169:D170)</f>
        <v>0</v>
      </c>
      <c r="E168" s="50">
        <f t="shared" si="1"/>
        <v>0</v>
      </c>
      <c r="F168" s="49"/>
    </row>
    <row r="169" spans="2:6" x14ac:dyDescent="0.2">
      <c r="B169" s="48">
        <v>5411</v>
      </c>
      <c r="C169" s="45" t="s">
        <v>361</v>
      </c>
      <c r="D169" s="107">
        <v>0</v>
      </c>
      <c r="E169" s="50">
        <f t="shared" si="1"/>
        <v>0</v>
      </c>
      <c r="F169" s="49"/>
    </row>
    <row r="170" spans="2:6" x14ac:dyDescent="0.2">
      <c r="B170" s="48">
        <v>5412</v>
      </c>
      <c r="C170" s="45" t="s">
        <v>362</v>
      </c>
      <c r="D170" s="107">
        <v>0</v>
      </c>
      <c r="E170" s="50">
        <f t="shared" si="1"/>
        <v>0</v>
      </c>
      <c r="F170" s="49"/>
    </row>
    <row r="171" spans="2:6" x14ac:dyDescent="0.2">
      <c r="B171" s="48">
        <v>5420</v>
      </c>
      <c r="C171" s="45" t="s">
        <v>363</v>
      </c>
      <c r="D171" s="107">
        <f>SUM(D172:D173)</f>
        <v>0</v>
      </c>
      <c r="E171" s="50">
        <f t="shared" si="1"/>
        <v>0</v>
      </c>
      <c r="F171" s="49"/>
    </row>
    <row r="172" spans="2:6" x14ac:dyDescent="0.2">
      <c r="B172" s="48">
        <v>5421</v>
      </c>
      <c r="C172" s="45" t="s">
        <v>364</v>
      </c>
      <c r="D172" s="107">
        <v>0</v>
      </c>
      <c r="E172" s="50">
        <f t="shared" si="1"/>
        <v>0</v>
      </c>
      <c r="F172" s="49"/>
    </row>
    <row r="173" spans="2:6" x14ac:dyDescent="0.2">
      <c r="B173" s="48">
        <v>5422</v>
      </c>
      <c r="C173" s="45" t="s">
        <v>365</v>
      </c>
      <c r="D173" s="107">
        <v>0</v>
      </c>
      <c r="E173" s="50">
        <f t="shared" si="1"/>
        <v>0</v>
      </c>
      <c r="F173" s="49"/>
    </row>
    <row r="174" spans="2:6" x14ac:dyDescent="0.2">
      <c r="B174" s="48">
        <v>5430</v>
      </c>
      <c r="C174" s="45" t="s">
        <v>366</v>
      </c>
      <c r="D174" s="107">
        <f>SUM(D175:D176)</f>
        <v>0</v>
      </c>
      <c r="E174" s="50">
        <f t="shared" si="1"/>
        <v>0</v>
      </c>
      <c r="F174" s="49"/>
    </row>
    <row r="175" spans="2:6" x14ac:dyDescent="0.2">
      <c r="B175" s="48">
        <v>5431</v>
      </c>
      <c r="C175" s="45" t="s">
        <v>367</v>
      </c>
      <c r="D175" s="107">
        <v>0</v>
      </c>
      <c r="E175" s="50">
        <f t="shared" si="1"/>
        <v>0</v>
      </c>
      <c r="F175" s="49"/>
    </row>
    <row r="176" spans="2:6" x14ac:dyDescent="0.2">
      <c r="B176" s="48">
        <v>5432</v>
      </c>
      <c r="C176" s="45" t="s">
        <v>368</v>
      </c>
      <c r="D176" s="107">
        <v>0</v>
      </c>
      <c r="E176" s="50">
        <f t="shared" si="1"/>
        <v>0</v>
      </c>
      <c r="F176" s="49"/>
    </row>
    <row r="177" spans="2:6" x14ac:dyDescent="0.2">
      <c r="B177" s="48">
        <v>5440</v>
      </c>
      <c r="C177" s="45" t="s">
        <v>369</v>
      </c>
      <c r="D177" s="107">
        <f>SUM(D178)</f>
        <v>0</v>
      </c>
      <c r="E177" s="50">
        <f t="shared" si="1"/>
        <v>0</v>
      </c>
      <c r="F177" s="49"/>
    </row>
    <row r="178" spans="2:6" x14ac:dyDescent="0.2">
      <c r="B178" s="48">
        <v>5441</v>
      </c>
      <c r="C178" s="45" t="s">
        <v>369</v>
      </c>
      <c r="D178" s="107">
        <v>0</v>
      </c>
      <c r="E178" s="50">
        <f t="shared" si="1"/>
        <v>0</v>
      </c>
      <c r="F178" s="49"/>
    </row>
    <row r="179" spans="2:6" x14ac:dyDescent="0.2">
      <c r="B179" s="48">
        <v>5450</v>
      </c>
      <c r="C179" s="45" t="s">
        <v>370</v>
      </c>
      <c r="D179" s="107">
        <f>SUM(D180:D181)</f>
        <v>0</v>
      </c>
      <c r="E179" s="50">
        <f t="shared" si="1"/>
        <v>0</v>
      </c>
      <c r="F179" s="49"/>
    </row>
    <row r="180" spans="2:6" x14ac:dyDescent="0.2">
      <c r="B180" s="48">
        <v>5451</v>
      </c>
      <c r="C180" s="45" t="s">
        <v>371</v>
      </c>
      <c r="D180" s="107">
        <v>0</v>
      </c>
      <c r="E180" s="50">
        <f t="shared" si="1"/>
        <v>0</v>
      </c>
      <c r="F180" s="49"/>
    </row>
    <row r="181" spans="2:6" x14ac:dyDescent="0.2">
      <c r="B181" s="48">
        <v>5452</v>
      </c>
      <c r="C181" s="45" t="s">
        <v>372</v>
      </c>
      <c r="D181" s="107">
        <v>0</v>
      </c>
      <c r="E181" s="50">
        <f t="shared" si="1"/>
        <v>0</v>
      </c>
      <c r="F181" s="49"/>
    </row>
    <row r="182" spans="2:6" x14ac:dyDescent="0.2">
      <c r="B182" s="48">
        <v>5500</v>
      </c>
      <c r="C182" s="45" t="s">
        <v>373</v>
      </c>
      <c r="D182" s="107">
        <f>D183+D192+D195+D201+D203+D205</f>
        <v>1.85</v>
      </c>
      <c r="E182" s="50">
        <f t="shared" si="1"/>
        <v>2.1582057538778008E-7</v>
      </c>
      <c r="F182" s="49"/>
    </row>
    <row r="183" spans="2:6" x14ac:dyDescent="0.2">
      <c r="B183" s="48">
        <v>5510</v>
      </c>
      <c r="C183" s="45" t="s">
        <v>374</v>
      </c>
      <c r="D183" s="107">
        <f>SUM(D184:D191)</f>
        <v>0</v>
      </c>
      <c r="E183" s="50">
        <f t="shared" si="1"/>
        <v>0</v>
      </c>
      <c r="F183" s="49"/>
    </row>
    <row r="184" spans="2:6" x14ac:dyDescent="0.2">
      <c r="B184" s="48">
        <v>5511</v>
      </c>
      <c r="C184" s="45" t="s">
        <v>375</v>
      </c>
      <c r="D184" s="107">
        <v>0</v>
      </c>
      <c r="E184" s="50">
        <f t="shared" si="1"/>
        <v>0</v>
      </c>
      <c r="F184" s="49"/>
    </row>
    <row r="185" spans="2:6" x14ac:dyDescent="0.2">
      <c r="B185" s="48">
        <v>5512</v>
      </c>
      <c r="C185" s="45" t="s">
        <v>376</v>
      </c>
      <c r="D185" s="107">
        <v>0</v>
      </c>
      <c r="E185" s="50">
        <f t="shared" si="1"/>
        <v>0</v>
      </c>
      <c r="F185" s="49"/>
    </row>
    <row r="186" spans="2:6" x14ac:dyDescent="0.2">
      <c r="B186" s="48">
        <v>5513</v>
      </c>
      <c r="C186" s="45" t="s">
        <v>377</v>
      </c>
      <c r="D186" s="107">
        <v>0</v>
      </c>
      <c r="E186" s="50">
        <f t="shared" si="1"/>
        <v>0</v>
      </c>
      <c r="F186" s="49"/>
    </row>
    <row r="187" spans="2:6" x14ac:dyDescent="0.2">
      <c r="B187" s="48">
        <v>5514</v>
      </c>
      <c r="C187" s="45" t="s">
        <v>378</v>
      </c>
      <c r="D187" s="107">
        <v>0</v>
      </c>
      <c r="E187" s="50">
        <f t="shared" si="1"/>
        <v>0</v>
      </c>
      <c r="F187" s="49"/>
    </row>
    <row r="188" spans="2:6" x14ac:dyDescent="0.2">
      <c r="B188" s="48">
        <v>5515</v>
      </c>
      <c r="C188" s="45" t="s">
        <v>379</v>
      </c>
      <c r="D188" s="107">
        <v>0</v>
      </c>
      <c r="E188" s="50">
        <f t="shared" si="1"/>
        <v>0</v>
      </c>
      <c r="F188" s="49"/>
    </row>
    <row r="189" spans="2:6" x14ac:dyDescent="0.2">
      <c r="B189" s="48">
        <v>5516</v>
      </c>
      <c r="C189" s="45" t="s">
        <v>380</v>
      </c>
      <c r="D189" s="107">
        <v>0</v>
      </c>
      <c r="E189" s="50">
        <f t="shared" si="1"/>
        <v>0</v>
      </c>
      <c r="F189" s="49"/>
    </row>
    <row r="190" spans="2:6" x14ac:dyDescent="0.2">
      <c r="B190" s="48">
        <v>5517</v>
      </c>
      <c r="C190" s="45" t="s">
        <v>381</v>
      </c>
      <c r="D190" s="107">
        <v>0</v>
      </c>
      <c r="E190" s="50">
        <f t="shared" si="1"/>
        <v>0</v>
      </c>
      <c r="F190" s="49"/>
    </row>
    <row r="191" spans="2:6" x14ac:dyDescent="0.2">
      <c r="B191" s="48">
        <v>5518</v>
      </c>
      <c r="C191" s="45" t="s">
        <v>45</v>
      </c>
      <c r="D191" s="107">
        <v>0</v>
      </c>
      <c r="E191" s="50">
        <f t="shared" si="1"/>
        <v>0</v>
      </c>
      <c r="F191" s="49"/>
    </row>
    <row r="192" spans="2:6" x14ac:dyDescent="0.2">
      <c r="B192" s="48">
        <v>5520</v>
      </c>
      <c r="C192" s="45" t="s">
        <v>44</v>
      </c>
      <c r="D192" s="107">
        <f>SUM(D193:D194)</f>
        <v>0</v>
      </c>
      <c r="E192" s="50">
        <f t="shared" si="1"/>
        <v>0</v>
      </c>
      <c r="F192" s="49"/>
    </row>
    <row r="193" spans="2:6" x14ac:dyDescent="0.2">
      <c r="B193" s="48">
        <v>5521</v>
      </c>
      <c r="C193" s="45" t="s">
        <v>382</v>
      </c>
      <c r="D193" s="107">
        <v>0</v>
      </c>
      <c r="E193" s="50">
        <f t="shared" si="1"/>
        <v>0</v>
      </c>
      <c r="F193" s="49"/>
    </row>
    <row r="194" spans="2:6" x14ac:dyDescent="0.2">
      <c r="B194" s="48">
        <v>5522</v>
      </c>
      <c r="C194" s="45" t="s">
        <v>383</v>
      </c>
      <c r="D194" s="107">
        <v>0</v>
      </c>
      <c r="E194" s="50">
        <f t="shared" si="1"/>
        <v>0</v>
      </c>
      <c r="F194" s="49"/>
    </row>
    <row r="195" spans="2:6" x14ac:dyDescent="0.2">
      <c r="B195" s="48">
        <v>5530</v>
      </c>
      <c r="C195" s="45" t="s">
        <v>384</v>
      </c>
      <c r="D195" s="107">
        <f>SUM(D196:D200)</f>
        <v>0</v>
      </c>
      <c r="E195" s="50">
        <f t="shared" si="1"/>
        <v>0</v>
      </c>
      <c r="F195" s="49"/>
    </row>
    <row r="196" spans="2:6" x14ac:dyDescent="0.2">
      <c r="B196" s="48">
        <v>5531</v>
      </c>
      <c r="C196" s="45" t="s">
        <v>385</v>
      </c>
      <c r="D196" s="107">
        <v>0</v>
      </c>
      <c r="E196" s="50">
        <f t="shared" si="1"/>
        <v>0</v>
      </c>
      <c r="F196" s="49"/>
    </row>
    <row r="197" spans="2:6" x14ac:dyDescent="0.2">
      <c r="B197" s="48">
        <v>5532</v>
      </c>
      <c r="C197" s="45" t="s">
        <v>386</v>
      </c>
      <c r="D197" s="107">
        <v>0</v>
      </c>
      <c r="E197" s="50">
        <f t="shared" si="1"/>
        <v>0</v>
      </c>
      <c r="F197" s="49"/>
    </row>
    <row r="198" spans="2:6" x14ac:dyDescent="0.2">
      <c r="B198" s="48">
        <v>5533</v>
      </c>
      <c r="C198" s="45" t="s">
        <v>387</v>
      </c>
      <c r="D198" s="107">
        <v>0</v>
      </c>
      <c r="E198" s="50">
        <f t="shared" si="1"/>
        <v>0</v>
      </c>
      <c r="F198" s="49"/>
    </row>
    <row r="199" spans="2:6" x14ac:dyDescent="0.2">
      <c r="B199" s="48">
        <v>5534</v>
      </c>
      <c r="C199" s="45" t="s">
        <v>388</v>
      </c>
      <c r="D199" s="107">
        <v>0</v>
      </c>
      <c r="E199" s="50">
        <f t="shared" si="1"/>
        <v>0</v>
      </c>
      <c r="F199" s="49"/>
    </row>
    <row r="200" spans="2:6" x14ac:dyDescent="0.2">
      <c r="B200" s="48">
        <v>5535</v>
      </c>
      <c r="C200" s="45" t="s">
        <v>389</v>
      </c>
      <c r="D200" s="107">
        <v>0</v>
      </c>
      <c r="E200" s="50">
        <f t="shared" si="1"/>
        <v>0</v>
      </c>
      <c r="F200" s="49"/>
    </row>
    <row r="201" spans="2:6" x14ac:dyDescent="0.2">
      <c r="B201" s="48">
        <v>5540</v>
      </c>
      <c r="C201" s="45" t="s">
        <v>390</v>
      </c>
      <c r="D201" s="107">
        <f>SUM(D202)</f>
        <v>0</v>
      </c>
      <c r="E201" s="50">
        <f t="shared" si="1"/>
        <v>0</v>
      </c>
      <c r="F201" s="49"/>
    </row>
    <row r="202" spans="2:6" x14ac:dyDescent="0.2">
      <c r="B202" s="48">
        <v>5541</v>
      </c>
      <c r="C202" s="45" t="s">
        <v>390</v>
      </c>
      <c r="D202" s="107">
        <v>0</v>
      </c>
      <c r="E202" s="50">
        <f t="shared" si="1"/>
        <v>0</v>
      </c>
      <c r="F202" s="49"/>
    </row>
    <row r="203" spans="2:6" x14ac:dyDescent="0.2">
      <c r="B203" s="48">
        <v>5550</v>
      </c>
      <c r="C203" s="45" t="s">
        <v>391</v>
      </c>
      <c r="D203" s="107">
        <f>D204</f>
        <v>0</v>
      </c>
      <c r="E203" s="50">
        <f t="shared" si="1"/>
        <v>0</v>
      </c>
      <c r="F203" s="49"/>
    </row>
    <row r="204" spans="2:6" x14ac:dyDescent="0.2">
      <c r="B204" s="48">
        <v>5551</v>
      </c>
      <c r="C204" s="45" t="s">
        <v>391</v>
      </c>
      <c r="D204" s="107">
        <v>0</v>
      </c>
      <c r="E204" s="50">
        <f t="shared" si="1"/>
        <v>0</v>
      </c>
      <c r="F204" s="49"/>
    </row>
    <row r="205" spans="2:6" x14ac:dyDescent="0.2">
      <c r="B205" s="48">
        <v>5590</v>
      </c>
      <c r="C205" s="45" t="s">
        <v>392</v>
      </c>
      <c r="D205" s="107">
        <f>SUM(D206:D214)</f>
        <v>1.85</v>
      </c>
      <c r="E205" s="50">
        <f t="shared" si="1"/>
        <v>2.1582057538778008E-7</v>
      </c>
      <c r="F205" s="49"/>
    </row>
    <row r="206" spans="2:6" x14ac:dyDescent="0.2">
      <c r="B206" s="48">
        <v>5591</v>
      </c>
      <c r="C206" s="45" t="s">
        <v>393</v>
      </c>
      <c r="D206" s="107">
        <v>0</v>
      </c>
      <c r="E206" s="50">
        <f t="shared" si="1"/>
        <v>0</v>
      </c>
      <c r="F206" s="49"/>
    </row>
    <row r="207" spans="2:6" x14ac:dyDescent="0.2">
      <c r="B207" s="48">
        <v>5592</v>
      </c>
      <c r="C207" s="45" t="s">
        <v>394</v>
      </c>
      <c r="D207" s="107">
        <v>0</v>
      </c>
      <c r="E207" s="50">
        <f t="shared" si="1"/>
        <v>0</v>
      </c>
      <c r="F207" s="49"/>
    </row>
    <row r="208" spans="2:6" x14ac:dyDescent="0.2">
      <c r="B208" s="48">
        <v>5593</v>
      </c>
      <c r="C208" s="45" t="s">
        <v>395</v>
      </c>
      <c r="D208" s="107">
        <v>0</v>
      </c>
      <c r="E208" s="50">
        <f t="shared" si="1"/>
        <v>0</v>
      </c>
      <c r="F208" s="49"/>
    </row>
    <row r="209" spans="2:6" x14ac:dyDescent="0.2">
      <c r="B209" s="48">
        <v>5594</v>
      </c>
      <c r="C209" s="45" t="s">
        <v>451</v>
      </c>
      <c r="D209" s="107">
        <v>0</v>
      </c>
      <c r="E209" s="50">
        <f t="shared" si="1"/>
        <v>0</v>
      </c>
      <c r="F209" s="49"/>
    </row>
    <row r="210" spans="2:6" x14ac:dyDescent="0.2">
      <c r="B210" s="48">
        <v>5595</v>
      </c>
      <c r="C210" s="45" t="s">
        <v>397</v>
      </c>
      <c r="D210" s="107">
        <v>0</v>
      </c>
      <c r="E210" s="50">
        <f t="shared" si="1"/>
        <v>0</v>
      </c>
      <c r="F210" s="49"/>
    </row>
    <row r="211" spans="2:6" x14ac:dyDescent="0.2">
      <c r="B211" s="48">
        <v>5596</v>
      </c>
      <c r="C211" s="45" t="s">
        <v>290</v>
      </c>
      <c r="D211" s="107">
        <v>0</v>
      </c>
      <c r="E211" s="50">
        <f t="shared" si="1"/>
        <v>0</v>
      </c>
      <c r="F211" s="49"/>
    </row>
    <row r="212" spans="2:6" x14ac:dyDescent="0.2">
      <c r="B212" s="48">
        <v>5597</v>
      </c>
      <c r="C212" s="45" t="s">
        <v>398</v>
      </c>
      <c r="D212" s="107">
        <v>0</v>
      </c>
      <c r="E212" s="50">
        <f t="shared" si="1"/>
        <v>0</v>
      </c>
      <c r="F212" s="49"/>
    </row>
    <row r="213" spans="2:6" x14ac:dyDescent="0.2">
      <c r="B213" s="48">
        <v>5598</v>
      </c>
      <c r="C213" s="45" t="s">
        <v>452</v>
      </c>
      <c r="D213" s="107">
        <v>0</v>
      </c>
      <c r="E213" s="50">
        <f t="shared" si="1"/>
        <v>0</v>
      </c>
      <c r="F213" s="49"/>
    </row>
    <row r="214" spans="2:6" x14ac:dyDescent="0.2">
      <c r="B214" s="48">
        <v>5599</v>
      </c>
      <c r="C214" s="45" t="s">
        <v>399</v>
      </c>
      <c r="D214" s="107">
        <v>1.85</v>
      </c>
      <c r="E214" s="50">
        <f t="shared" si="1"/>
        <v>2.1582057538778008E-7</v>
      </c>
      <c r="F214" s="49"/>
    </row>
    <row r="215" spans="2:6" x14ac:dyDescent="0.2">
      <c r="B215" s="48">
        <v>5600</v>
      </c>
      <c r="C215" s="45" t="s">
        <v>43</v>
      </c>
      <c r="D215" s="107">
        <f>D216</f>
        <v>0</v>
      </c>
      <c r="E215" s="50">
        <f t="shared" si="1"/>
        <v>0</v>
      </c>
      <c r="F215" s="49"/>
    </row>
    <row r="216" spans="2:6" x14ac:dyDescent="0.2">
      <c r="B216" s="48">
        <v>5610</v>
      </c>
      <c r="C216" s="45" t="s">
        <v>400</v>
      </c>
      <c r="D216" s="107">
        <f>D217</f>
        <v>0</v>
      </c>
      <c r="E216" s="50">
        <f t="shared" si="1"/>
        <v>0</v>
      </c>
      <c r="F216" s="49"/>
    </row>
    <row r="217" spans="2:6" x14ac:dyDescent="0.2">
      <c r="B217" s="48">
        <v>5611</v>
      </c>
      <c r="C217" s="45" t="s">
        <v>401</v>
      </c>
      <c r="D217" s="107">
        <v>0</v>
      </c>
      <c r="E217" s="50">
        <f t="shared" si="1"/>
        <v>0</v>
      </c>
      <c r="F217" s="49"/>
    </row>
    <row r="218" spans="2:6" x14ac:dyDescent="0.2">
      <c r="D218" s="103"/>
    </row>
    <row r="219" spans="2:6" x14ac:dyDescent="0.2">
      <c r="C219" s="16" t="s">
        <v>552</v>
      </c>
      <c r="D219" s="103"/>
    </row>
    <row r="220" spans="2:6" x14ac:dyDescent="0.2">
      <c r="D220" s="103"/>
    </row>
    <row r="221" spans="2:6" x14ac:dyDescent="0.2">
      <c r="D221" s="103"/>
    </row>
    <row r="222" spans="2:6" x14ac:dyDescent="0.2">
      <c r="D222" s="103"/>
    </row>
    <row r="223" spans="2:6" x14ac:dyDescent="0.2">
      <c r="D223" s="103"/>
    </row>
    <row r="224" spans="2:6" x14ac:dyDescent="0.2">
      <c r="D224" s="103"/>
    </row>
    <row r="225" spans="4:4" x14ac:dyDescent="0.2">
      <c r="D225" s="103"/>
    </row>
    <row r="226" spans="4:4" x14ac:dyDescent="0.2">
      <c r="D226" s="103"/>
    </row>
    <row r="227" spans="4:4" x14ac:dyDescent="0.2">
      <c r="D227" s="103"/>
    </row>
    <row r="228" spans="4:4" x14ac:dyDescent="0.2">
      <c r="D228" s="103"/>
    </row>
    <row r="229" spans="4:4" x14ac:dyDescent="0.2">
      <c r="D229" s="103"/>
    </row>
    <row r="230" spans="4:4" x14ac:dyDescent="0.2">
      <c r="D230" s="103"/>
    </row>
    <row r="231" spans="4:4" x14ac:dyDescent="0.2">
      <c r="D231" s="103"/>
    </row>
    <row r="232" spans="4:4" x14ac:dyDescent="0.2">
      <c r="D232" s="103"/>
    </row>
    <row r="233" spans="4:4" x14ac:dyDescent="0.2">
      <c r="D233" s="103"/>
    </row>
    <row r="234" spans="4:4" x14ac:dyDescent="0.2">
      <c r="D234" s="103"/>
    </row>
    <row r="235" spans="4:4" x14ac:dyDescent="0.2">
      <c r="D235" s="103"/>
    </row>
    <row r="236" spans="4:4" x14ac:dyDescent="0.2">
      <c r="D236" s="103"/>
    </row>
    <row r="237" spans="4:4" x14ac:dyDescent="0.2">
      <c r="D237" s="103"/>
    </row>
    <row r="238" spans="4:4" x14ac:dyDescent="0.2">
      <c r="D238" s="103"/>
    </row>
    <row r="239" spans="4:4" x14ac:dyDescent="0.2">
      <c r="D239" s="103"/>
    </row>
    <row r="240" spans="4:4" x14ac:dyDescent="0.2">
      <c r="D240" s="103"/>
    </row>
    <row r="241" spans="4:4" x14ac:dyDescent="0.2">
      <c r="D241" s="103"/>
    </row>
    <row r="242" spans="4:4" x14ac:dyDescent="0.2">
      <c r="D242" s="103"/>
    </row>
    <row r="243" spans="4:4" x14ac:dyDescent="0.2">
      <c r="D243" s="103"/>
    </row>
    <row r="244" spans="4:4" x14ac:dyDescent="0.2">
      <c r="D244" s="103"/>
    </row>
    <row r="245" spans="4:4" x14ac:dyDescent="0.2">
      <c r="D245" s="103"/>
    </row>
    <row r="246" spans="4:4" x14ac:dyDescent="0.2">
      <c r="D246" s="103"/>
    </row>
    <row r="247" spans="4:4" x14ac:dyDescent="0.2">
      <c r="D247" s="103"/>
    </row>
    <row r="248" spans="4:4" x14ac:dyDescent="0.2">
      <c r="D248" s="103"/>
    </row>
    <row r="249" spans="4:4" x14ac:dyDescent="0.2">
      <c r="D249" s="103"/>
    </row>
    <row r="250" spans="4:4" x14ac:dyDescent="0.2">
      <c r="D250" s="103"/>
    </row>
    <row r="251" spans="4:4" x14ac:dyDescent="0.2">
      <c r="D251" s="103"/>
    </row>
    <row r="252" spans="4:4" x14ac:dyDescent="0.2">
      <c r="D252" s="103"/>
    </row>
    <row r="253" spans="4:4" x14ac:dyDescent="0.2">
      <c r="D253" s="103"/>
    </row>
    <row r="254" spans="4:4" x14ac:dyDescent="0.2">
      <c r="D254" s="103"/>
    </row>
    <row r="255" spans="4:4" x14ac:dyDescent="0.2">
      <c r="D255" s="103"/>
    </row>
    <row r="256" spans="4:4" x14ac:dyDescent="0.2">
      <c r="D256" s="103"/>
    </row>
    <row r="257" spans="4:4" x14ac:dyDescent="0.2">
      <c r="D257" s="103"/>
    </row>
    <row r="258" spans="4:4" x14ac:dyDescent="0.2">
      <c r="D258" s="103"/>
    </row>
    <row r="259" spans="4:4" x14ac:dyDescent="0.2">
      <c r="D259" s="103"/>
    </row>
    <row r="260" spans="4:4" x14ac:dyDescent="0.2">
      <c r="D260" s="103"/>
    </row>
    <row r="261" spans="4:4" x14ac:dyDescent="0.2">
      <c r="D261" s="103"/>
    </row>
    <row r="262" spans="4:4" x14ac:dyDescent="0.2">
      <c r="D262" s="103"/>
    </row>
    <row r="263" spans="4:4" x14ac:dyDescent="0.2">
      <c r="D263" s="103"/>
    </row>
    <row r="264" spans="4:4" x14ac:dyDescent="0.2">
      <c r="D264" s="103"/>
    </row>
    <row r="265" spans="4:4" x14ac:dyDescent="0.2">
      <c r="D265" s="103"/>
    </row>
    <row r="266" spans="4:4" x14ac:dyDescent="0.2">
      <c r="D266" s="103"/>
    </row>
    <row r="267" spans="4:4" x14ac:dyDescent="0.2">
      <c r="D267" s="103"/>
    </row>
    <row r="268" spans="4:4" x14ac:dyDescent="0.2">
      <c r="D268" s="103"/>
    </row>
    <row r="269" spans="4:4" x14ac:dyDescent="0.2">
      <c r="D269" s="103"/>
    </row>
    <row r="270" spans="4:4" x14ac:dyDescent="0.2">
      <c r="D270" s="103"/>
    </row>
    <row r="271" spans="4:4" x14ac:dyDescent="0.2">
      <c r="D271" s="103"/>
    </row>
    <row r="272" spans="4:4" x14ac:dyDescent="0.2">
      <c r="D272" s="103"/>
    </row>
    <row r="273" spans="4:4" x14ac:dyDescent="0.2">
      <c r="D273" s="103"/>
    </row>
    <row r="274" spans="4:4" x14ac:dyDescent="0.2">
      <c r="D274" s="103"/>
    </row>
    <row r="275" spans="4:4" x14ac:dyDescent="0.2">
      <c r="D275" s="103"/>
    </row>
    <row r="276" spans="4:4" x14ac:dyDescent="0.2">
      <c r="D276" s="103"/>
    </row>
    <row r="277" spans="4:4" x14ac:dyDescent="0.2">
      <c r="D277" s="103"/>
    </row>
    <row r="278" spans="4:4" x14ac:dyDescent="0.2">
      <c r="D278" s="103"/>
    </row>
    <row r="279" spans="4:4" x14ac:dyDescent="0.2">
      <c r="D279" s="103"/>
    </row>
    <row r="280" spans="4:4" x14ac:dyDescent="0.2">
      <c r="D280" s="103"/>
    </row>
    <row r="281" spans="4:4" x14ac:dyDescent="0.2">
      <c r="D281" s="103"/>
    </row>
    <row r="282" spans="4:4" x14ac:dyDescent="0.2">
      <c r="D282" s="103"/>
    </row>
    <row r="283" spans="4:4" x14ac:dyDescent="0.2">
      <c r="D283" s="103"/>
    </row>
    <row r="284" spans="4:4" x14ac:dyDescent="0.2">
      <c r="D284" s="103"/>
    </row>
    <row r="285" spans="4:4" x14ac:dyDescent="0.2">
      <c r="D285" s="103"/>
    </row>
    <row r="286" spans="4:4" x14ac:dyDescent="0.2">
      <c r="D286" s="103"/>
    </row>
    <row r="287" spans="4:4" x14ac:dyDescent="0.2">
      <c r="D287" s="103"/>
    </row>
    <row r="288" spans="4:4" x14ac:dyDescent="0.2">
      <c r="D288" s="103"/>
    </row>
    <row r="289" spans="4:4" x14ac:dyDescent="0.2">
      <c r="D289" s="103"/>
    </row>
    <row r="290" spans="4:4" x14ac:dyDescent="0.2">
      <c r="D290" s="103"/>
    </row>
    <row r="291" spans="4:4" x14ac:dyDescent="0.2">
      <c r="D291" s="103"/>
    </row>
    <row r="292" spans="4:4" x14ac:dyDescent="0.2">
      <c r="D292" s="103"/>
    </row>
    <row r="293" spans="4:4" x14ac:dyDescent="0.2">
      <c r="D293" s="103"/>
    </row>
    <row r="294" spans="4:4" x14ac:dyDescent="0.2">
      <c r="D294" s="103"/>
    </row>
    <row r="295" spans="4:4" x14ac:dyDescent="0.2">
      <c r="D295" s="103"/>
    </row>
    <row r="296" spans="4:4" x14ac:dyDescent="0.2">
      <c r="D296" s="103"/>
    </row>
    <row r="297" spans="4:4" x14ac:dyDescent="0.2">
      <c r="D297" s="103"/>
    </row>
    <row r="298" spans="4:4" x14ac:dyDescent="0.2">
      <c r="D298" s="103"/>
    </row>
    <row r="299" spans="4:4" x14ac:dyDescent="0.2">
      <c r="D299" s="103"/>
    </row>
    <row r="300" spans="4:4" x14ac:dyDescent="0.2">
      <c r="D300" s="103"/>
    </row>
    <row r="301" spans="4:4" x14ac:dyDescent="0.2">
      <c r="D301" s="103"/>
    </row>
    <row r="302" spans="4:4" x14ac:dyDescent="0.2">
      <c r="D302" s="103"/>
    </row>
    <row r="303" spans="4:4" x14ac:dyDescent="0.2">
      <c r="D303" s="103"/>
    </row>
    <row r="304" spans="4:4" x14ac:dyDescent="0.2">
      <c r="D304" s="103"/>
    </row>
    <row r="305" spans="4:4" x14ac:dyDescent="0.2">
      <c r="D305" s="103"/>
    </row>
    <row r="306" spans="4:4" x14ac:dyDescent="0.2">
      <c r="D306" s="103"/>
    </row>
    <row r="307" spans="4:4" x14ac:dyDescent="0.2">
      <c r="D307" s="103"/>
    </row>
    <row r="308" spans="4:4" x14ac:dyDescent="0.2">
      <c r="D308" s="103"/>
    </row>
  </sheetData>
  <sheetProtection formatCells="0" formatColumns="0" formatRows="0" insertColumns="0" insertRows="0" insertHyperlinks="0" deleteColumns="0" deleteRows="0" sort="0" autoFilter="0" pivotTables="0"/>
  <mergeCells count="3">
    <mergeCell ref="B1:D1"/>
    <mergeCell ref="B2:D2"/>
    <mergeCell ref="B3:D3"/>
  </mergeCells>
  <printOptions horizontalCentered="1"/>
  <pageMargins left="0.70866141732283472" right="0.70866141732283472" top="0.15748031496062992" bottom="0" header="0.31496062992125984" footer="0.31496062992125984"/>
  <pageSetup scale="71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8" sqref="C8:C27"/>
    </sheetView>
  </sheetViews>
  <sheetFormatPr baseColWidth="10" defaultColWidth="9.140625" defaultRowHeight="11.25" x14ac:dyDescent="0.2"/>
  <cols>
    <col min="1" max="1" width="10" style="24" customWidth="1"/>
    <col min="2" max="2" width="48.140625" style="24" customWidth="1"/>
    <col min="3" max="3" width="22.85546875" style="24" customWidth="1"/>
    <col min="4" max="5" width="16.7109375" style="24" customWidth="1"/>
    <col min="6" max="16384" width="9.140625" style="24"/>
  </cols>
  <sheetData>
    <row r="1" spans="1:5" ht="18.95" customHeight="1" x14ac:dyDescent="0.2">
      <c r="A1" s="135" t="s">
        <v>577</v>
      </c>
      <c r="B1" s="135"/>
      <c r="C1" s="135"/>
      <c r="D1" s="22" t="s">
        <v>532</v>
      </c>
      <c r="E1" s="23">
        <v>2022</v>
      </c>
    </row>
    <row r="2" spans="1:5" ht="18.95" customHeight="1" x14ac:dyDescent="0.2">
      <c r="A2" s="135" t="s">
        <v>538</v>
      </c>
      <c r="B2" s="135"/>
      <c r="C2" s="135"/>
      <c r="D2" s="22" t="s">
        <v>533</v>
      </c>
      <c r="E2" s="23" t="s">
        <v>535</v>
      </c>
    </row>
    <row r="3" spans="1:5" ht="18.95" customHeight="1" x14ac:dyDescent="0.2">
      <c r="A3" s="135" t="s">
        <v>578</v>
      </c>
      <c r="B3" s="135"/>
      <c r="C3" s="135"/>
      <c r="D3" s="22" t="s">
        <v>534</v>
      </c>
      <c r="E3" s="23">
        <v>1</v>
      </c>
    </row>
    <row r="4" spans="1:5" x14ac:dyDescent="0.2">
      <c r="A4" s="25" t="s">
        <v>129</v>
      </c>
      <c r="B4" s="26"/>
      <c r="C4" s="26"/>
      <c r="D4" s="26"/>
      <c r="E4" s="26"/>
    </row>
    <row r="6" spans="1:5" x14ac:dyDescent="0.2">
      <c r="A6" s="26" t="s">
        <v>116</v>
      </c>
      <c r="B6" s="26"/>
      <c r="C6" s="26"/>
      <c r="D6" s="26"/>
      <c r="E6" s="26"/>
    </row>
    <row r="7" spans="1:5" x14ac:dyDescent="0.2">
      <c r="A7" s="27" t="s">
        <v>94</v>
      </c>
      <c r="B7" s="27" t="s">
        <v>91</v>
      </c>
      <c r="C7" s="27" t="s">
        <v>92</v>
      </c>
      <c r="D7" s="27" t="s">
        <v>93</v>
      </c>
      <c r="E7" s="27" t="s">
        <v>95</v>
      </c>
    </row>
    <row r="8" spans="1:5" x14ac:dyDescent="0.2">
      <c r="A8" s="28">
        <v>3110</v>
      </c>
      <c r="B8" s="24" t="s">
        <v>269</v>
      </c>
      <c r="C8" s="110">
        <v>97932057.760000005</v>
      </c>
    </row>
    <row r="9" spans="1:5" x14ac:dyDescent="0.2">
      <c r="A9" s="28">
        <v>3120</v>
      </c>
      <c r="B9" s="24" t="s">
        <v>402</v>
      </c>
      <c r="C9" s="110">
        <v>0</v>
      </c>
    </row>
    <row r="10" spans="1:5" x14ac:dyDescent="0.2">
      <c r="A10" s="28">
        <v>3130</v>
      </c>
      <c r="B10" s="24" t="s">
        <v>403</v>
      </c>
      <c r="C10" s="110">
        <v>0</v>
      </c>
    </row>
    <row r="11" spans="1:5" x14ac:dyDescent="0.2">
      <c r="C11" s="110"/>
    </row>
    <row r="12" spans="1:5" x14ac:dyDescent="0.2">
      <c r="A12" s="26" t="s">
        <v>117</v>
      </c>
      <c r="B12" s="26"/>
      <c r="C12" s="111"/>
      <c r="D12" s="26"/>
      <c r="E12" s="26"/>
    </row>
    <row r="13" spans="1:5" x14ac:dyDescent="0.2">
      <c r="A13" s="27" t="s">
        <v>94</v>
      </c>
      <c r="B13" s="27" t="s">
        <v>91</v>
      </c>
      <c r="C13" s="112" t="s">
        <v>92</v>
      </c>
      <c r="D13" s="27" t="s">
        <v>404</v>
      </c>
      <c r="E13" s="27"/>
    </row>
    <row r="14" spans="1:5" x14ac:dyDescent="0.2">
      <c r="A14" s="28">
        <v>3210</v>
      </c>
      <c r="B14" s="24" t="s">
        <v>405</v>
      </c>
      <c r="C14" s="110">
        <v>6480266.9000000004</v>
      </c>
    </row>
    <row r="15" spans="1:5" x14ac:dyDescent="0.2">
      <c r="A15" s="28">
        <v>3220</v>
      </c>
      <c r="B15" s="24" t="s">
        <v>406</v>
      </c>
      <c r="C15" s="110">
        <v>7058531.4400000004</v>
      </c>
    </row>
    <row r="16" spans="1:5" x14ac:dyDescent="0.2">
      <c r="A16" s="28">
        <v>3230</v>
      </c>
      <c r="B16" s="24" t="s">
        <v>407</v>
      </c>
      <c r="C16" s="110">
        <f>SUM(C17:C20)</f>
        <v>0</v>
      </c>
    </row>
    <row r="17" spans="1:3" x14ac:dyDescent="0.2">
      <c r="A17" s="28">
        <v>3231</v>
      </c>
      <c r="B17" s="24" t="s">
        <v>408</v>
      </c>
      <c r="C17" s="110">
        <v>0</v>
      </c>
    </row>
    <row r="18" spans="1:3" x14ac:dyDescent="0.2">
      <c r="A18" s="28">
        <v>3232</v>
      </c>
      <c r="B18" s="24" t="s">
        <v>409</v>
      </c>
      <c r="C18" s="110">
        <v>0</v>
      </c>
    </row>
    <row r="19" spans="1:3" x14ac:dyDescent="0.2">
      <c r="A19" s="28">
        <v>3233</v>
      </c>
      <c r="B19" s="24" t="s">
        <v>410</v>
      </c>
      <c r="C19" s="110">
        <v>0</v>
      </c>
    </row>
    <row r="20" spans="1:3" x14ac:dyDescent="0.2">
      <c r="A20" s="28">
        <v>3239</v>
      </c>
      <c r="B20" s="24" t="s">
        <v>411</v>
      </c>
      <c r="C20" s="110">
        <v>0</v>
      </c>
    </row>
    <row r="21" spans="1:3" x14ac:dyDescent="0.2">
      <c r="A21" s="28">
        <v>3240</v>
      </c>
      <c r="B21" s="24" t="s">
        <v>412</v>
      </c>
      <c r="C21" s="110">
        <f>SUM(C22:C24)</f>
        <v>0</v>
      </c>
    </row>
    <row r="22" spans="1:3" x14ac:dyDescent="0.2">
      <c r="A22" s="28">
        <v>3241</v>
      </c>
      <c r="B22" s="24" t="s">
        <v>413</v>
      </c>
      <c r="C22" s="110">
        <v>0</v>
      </c>
    </row>
    <row r="23" spans="1:3" x14ac:dyDescent="0.2">
      <c r="A23" s="28">
        <v>3242</v>
      </c>
      <c r="B23" s="24" t="s">
        <v>414</v>
      </c>
      <c r="C23" s="110">
        <v>0</v>
      </c>
    </row>
    <row r="24" spans="1:3" x14ac:dyDescent="0.2">
      <c r="A24" s="28">
        <v>3243</v>
      </c>
      <c r="B24" s="24" t="s">
        <v>415</v>
      </c>
      <c r="C24" s="110">
        <v>0</v>
      </c>
    </row>
    <row r="25" spans="1:3" x14ac:dyDescent="0.2">
      <c r="A25" s="28">
        <v>3250</v>
      </c>
      <c r="B25" s="24" t="s">
        <v>416</v>
      </c>
      <c r="C25" s="110">
        <f>SUM(C26:C27)</f>
        <v>0</v>
      </c>
    </row>
    <row r="26" spans="1:3" x14ac:dyDescent="0.2">
      <c r="A26" s="28">
        <v>3251</v>
      </c>
      <c r="B26" s="24" t="s">
        <v>417</v>
      </c>
      <c r="C26" s="110">
        <v>0</v>
      </c>
    </row>
    <row r="27" spans="1:3" x14ac:dyDescent="0.2">
      <c r="A27" s="28">
        <v>3252</v>
      </c>
      <c r="B27" s="24" t="s">
        <v>418</v>
      </c>
      <c r="C27" s="110">
        <v>0</v>
      </c>
    </row>
    <row r="29" spans="1:3" x14ac:dyDescent="0.2">
      <c r="B29" s="24" t="s">
        <v>552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4"/>
  <sheetViews>
    <sheetView topLeftCell="A16" workbookViewId="0">
      <selection activeCell="I77" sqref="I77"/>
    </sheetView>
  </sheetViews>
  <sheetFormatPr baseColWidth="10" defaultColWidth="9.140625" defaultRowHeight="11.25" x14ac:dyDescent="0.2"/>
  <cols>
    <col min="1" max="1" width="10" style="24" customWidth="1"/>
    <col min="2" max="2" width="63.42578125" style="24" bestFit="1" customWidth="1"/>
    <col min="3" max="3" width="15.28515625" style="24" bestFit="1" customWidth="1"/>
    <col min="4" max="4" width="16.42578125" style="24" bestFit="1" customWidth="1"/>
    <col min="5" max="5" width="19.140625" style="24" customWidth="1"/>
    <col min="6" max="16384" width="9.140625" style="24"/>
  </cols>
  <sheetData>
    <row r="1" spans="1:5" s="29" customFormat="1" ht="18.95" customHeight="1" x14ac:dyDescent="0.25">
      <c r="A1" s="135" t="s">
        <v>577</v>
      </c>
      <c r="B1" s="135"/>
      <c r="C1" s="135"/>
      <c r="D1" s="22" t="s">
        <v>532</v>
      </c>
      <c r="E1" s="23">
        <v>2022</v>
      </c>
    </row>
    <row r="2" spans="1:5" s="29" customFormat="1" ht="18.95" customHeight="1" x14ac:dyDescent="0.25">
      <c r="A2" s="135" t="s">
        <v>539</v>
      </c>
      <c r="B2" s="135"/>
      <c r="C2" s="135"/>
      <c r="D2" s="22" t="s">
        <v>533</v>
      </c>
      <c r="E2" s="23" t="s">
        <v>535</v>
      </c>
    </row>
    <row r="3" spans="1:5" s="29" customFormat="1" ht="18.95" customHeight="1" x14ac:dyDescent="0.25">
      <c r="A3" s="135" t="s">
        <v>578</v>
      </c>
      <c r="B3" s="135"/>
      <c r="C3" s="135"/>
      <c r="D3" s="22" t="s">
        <v>534</v>
      </c>
      <c r="E3" s="23">
        <v>1</v>
      </c>
    </row>
    <row r="4" spans="1:5" x14ac:dyDescent="0.2">
      <c r="A4" s="25" t="s">
        <v>129</v>
      </c>
      <c r="B4" s="26"/>
      <c r="C4" s="26"/>
      <c r="D4" s="26"/>
      <c r="E4" s="26"/>
    </row>
    <row r="6" spans="1:5" x14ac:dyDescent="0.2">
      <c r="A6" s="26" t="s">
        <v>118</v>
      </c>
      <c r="B6" s="26"/>
      <c r="C6" s="26"/>
      <c r="D6" s="26"/>
      <c r="E6" s="26"/>
    </row>
    <row r="7" spans="1:5" x14ac:dyDescent="0.2">
      <c r="A7" s="27" t="s">
        <v>94</v>
      </c>
      <c r="B7" s="27" t="s">
        <v>576</v>
      </c>
      <c r="C7" s="85">
        <v>2022</v>
      </c>
      <c r="D7" s="85">
        <v>2021</v>
      </c>
      <c r="E7" s="27"/>
    </row>
    <row r="8" spans="1:5" x14ac:dyDescent="0.2">
      <c r="A8" s="28">
        <v>1111</v>
      </c>
      <c r="B8" s="24" t="s">
        <v>419</v>
      </c>
      <c r="C8" s="110">
        <v>0</v>
      </c>
      <c r="D8" s="110">
        <v>0</v>
      </c>
    </row>
    <row r="9" spans="1:5" x14ac:dyDescent="0.2">
      <c r="A9" s="28">
        <v>1112</v>
      </c>
      <c r="B9" s="24" t="s">
        <v>420</v>
      </c>
      <c r="C9" s="110">
        <v>17700038.379999999</v>
      </c>
      <c r="D9" s="110">
        <v>17446942.940000001</v>
      </c>
    </row>
    <row r="10" spans="1:5" x14ac:dyDescent="0.2">
      <c r="A10" s="28">
        <v>1113</v>
      </c>
      <c r="B10" s="24" t="s">
        <v>421</v>
      </c>
      <c r="C10" s="110">
        <v>0</v>
      </c>
      <c r="D10" s="110">
        <v>0</v>
      </c>
    </row>
    <row r="11" spans="1:5" x14ac:dyDescent="0.2">
      <c r="A11" s="28">
        <v>1114</v>
      </c>
      <c r="B11" s="24" t="s">
        <v>130</v>
      </c>
      <c r="C11" s="110">
        <v>0</v>
      </c>
      <c r="D11" s="110">
        <v>0</v>
      </c>
    </row>
    <row r="12" spans="1:5" x14ac:dyDescent="0.2">
      <c r="A12" s="28">
        <v>1115</v>
      </c>
      <c r="B12" s="24" t="s">
        <v>131</v>
      </c>
      <c r="C12" s="110">
        <v>0</v>
      </c>
      <c r="D12" s="110">
        <v>0</v>
      </c>
    </row>
    <row r="13" spans="1:5" x14ac:dyDescent="0.2">
      <c r="A13" s="28">
        <v>1116</v>
      </c>
      <c r="B13" s="24" t="s">
        <v>422</v>
      </c>
      <c r="C13" s="110">
        <v>0</v>
      </c>
      <c r="D13" s="110">
        <v>0</v>
      </c>
    </row>
    <row r="14" spans="1:5" x14ac:dyDescent="0.2">
      <c r="A14" s="28">
        <v>1119</v>
      </c>
      <c r="B14" s="24" t="s">
        <v>423</v>
      </c>
      <c r="C14" s="110">
        <v>0</v>
      </c>
      <c r="D14" s="110">
        <v>0</v>
      </c>
    </row>
    <row r="15" spans="1:5" x14ac:dyDescent="0.2">
      <c r="A15" s="88">
        <v>1110</v>
      </c>
      <c r="B15" s="89" t="s">
        <v>554</v>
      </c>
      <c r="C15" s="113">
        <f>SUM(C8:C14)</f>
        <v>17700038.379999999</v>
      </c>
      <c r="D15" s="113">
        <f>SUM(D8:D14)</f>
        <v>17446942.940000001</v>
      </c>
    </row>
    <row r="16" spans="1:5" x14ac:dyDescent="0.2">
      <c r="C16" s="110"/>
      <c r="D16" s="110"/>
    </row>
    <row r="17" spans="1:5" x14ac:dyDescent="0.2">
      <c r="C17" s="110"/>
      <c r="D17" s="110"/>
    </row>
    <row r="18" spans="1:5" x14ac:dyDescent="0.2">
      <c r="A18" s="26" t="s">
        <v>119</v>
      </c>
      <c r="B18" s="26"/>
      <c r="C18" s="111"/>
      <c r="D18" s="111"/>
      <c r="E18" s="86"/>
    </row>
    <row r="19" spans="1:5" x14ac:dyDescent="0.2">
      <c r="A19" s="27" t="s">
        <v>94</v>
      </c>
      <c r="B19" s="27" t="s">
        <v>576</v>
      </c>
      <c r="C19" s="114" t="s">
        <v>575</v>
      </c>
      <c r="D19" s="114" t="s">
        <v>122</v>
      </c>
      <c r="E19" s="86"/>
    </row>
    <row r="20" spans="1:5" x14ac:dyDescent="0.2">
      <c r="A20" s="88">
        <v>1230</v>
      </c>
      <c r="B20" s="89" t="s">
        <v>163</v>
      </c>
      <c r="C20" s="113">
        <f>SUM(C21:C27)</f>
        <v>0</v>
      </c>
      <c r="D20" s="113">
        <f>SUM(D21:D27)</f>
        <v>0</v>
      </c>
      <c r="E20" s="86"/>
    </row>
    <row r="21" spans="1:5" x14ac:dyDescent="0.2">
      <c r="A21" s="28">
        <v>1231</v>
      </c>
      <c r="B21" s="24" t="s">
        <v>164</v>
      </c>
      <c r="C21" s="110">
        <v>0</v>
      </c>
      <c r="D21" s="110">
        <v>0</v>
      </c>
      <c r="E21" s="86"/>
    </row>
    <row r="22" spans="1:5" x14ac:dyDescent="0.2">
      <c r="A22" s="28">
        <v>1232</v>
      </c>
      <c r="B22" s="24" t="s">
        <v>165</v>
      </c>
      <c r="C22" s="110">
        <v>0</v>
      </c>
      <c r="D22" s="110">
        <v>0</v>
      </c>
      <c r="E22" s="86"/>
    </row>
    <row r="23" spans="1:5" x14ac:dyDescent="0.2">
      <c r="A23" s="28">
        <v>1233</v>
      </c>
      <c r="B23" s="24" t="s">
        <v>166</v>
      </c>
      <c r="C23" s="110">
        <v>0</v>
      </c>
      <c r="D23" s="110">
        <v>0</v>
      </c>
      <c r="E23" s="86"/>
    </row>
    <row r="24" spans="1:5" x14ac:dyDescent="0.2">
      <c r="A24" s="28">
        <v>1234</v>
      </c>
      <c r="B24" s="24" t="s">
        <v>167</v>
      </c>
      <c r="C24" s="110">
        <v>0</v>
      </c>
      <c r="D24" s="110">
        <v>0</v>
      </c>
      <c r="E24" s="86"/>
    </row>
    <row r="25" spans="1:5" x14ac:dyDescent="0.2">
      <c r="A25" s="28">
        <v>1235</v>
      </c>
      <c r="B25" s="24" t="s">
        <v>168</v>
      </c>
      <c r="C25" s="110">
        <v>0</v>
      </c>
      <c r="D25" s="110">
        <v>0</v>
      </c>
      <c r="E25" s="86"/>
    </row>
    <row r="26" spans="1:5" x14ac:dyDescent="0.2">
      <c r="A26" s="28">
        <v>1236</v>
      </c>
      <c r="B26" s="24" t="s">
        <v>169</v>
      </c>
      <c r="C26" s="110">
        <v>0</v>
      </c>
      <c r="D26" s="110">
        <v>0</v>
      </c>
      <c r="E26" s="86"/>
    </row>
    <row r="27" spans="1:5" x14ac:dyDescent="0.2">
      <c r="A27" s="28">
        <v>1239</v>
      </c>
      <c r="B27" s="24" t="s">
        <v>170</v>
      </c>
      <c r="C27" s="110">
        <v>0</v>
      </c>
      <c r="D27" s="110">
        <v>0</v>
      </c>
      <c r="E27" s="86"/>
    </row>
    <row r="28" spans="1:5" x14ac:dyDescent="0.2">
      <c r="A28" s="88">
        <v>1240</v>
      </c>
      <c r="B28" s="89" t="s">
        <v>171</v>
      </c>
      <c r="C28" s="113">
        <f>SUM(C29:C36)</f>
        <v>0</v>
      </c>
      <c r="D28" s="113">
        <f>SUM(D29:D36)</f>
        <v>0</v>
      </c>
      <c r="E28" s="86"/>
    </row>
    <row r="29" spans="1:5" x14ac:dyDescent="0.2">
      <c r="A29" s="28">
        <v>1241</v>
      </c>
      <c r="B29" s="24" t="s">
        <v>172</v>
      </c>
      <c r="C29" s="110">
        <v>0</v>
      </c>
      <c r="D29" s="110">
        <v>0</v>
      </c>
      <c r="E29" s="86"/>
    </row>
    <row r="30" spans="1:5" x14ac:dyDescent="0.2">
      <c r="A30" s="28">
        <v>1242</v>
      </c>
      <c r="B30" s="24" t="s">
        <v>173</v>
      </c>
      <c r="C30" s="110">
        <v>0</v>
      </c>
      <c r="D30" s="110">
        <v>0</v>
      </c>
      <c r="E30" s="86"/>
    </row>
    <row r="31" spans="1:5" x14ac:dyDescent="0.2">
      <c r="A31" s="28">
        <v>1243</v>
      </c>
      <c r="B31" s="24" t="s">
        <v>174</v>
      </c>
      <c r="C31" s="110">
        <v>0</v>
      </c>
      <c r="D31" s="110">
        <v>0</v>
      </c>
      <c r="E31" s="86"/>
    </row>
    <row r="32" spans="1:5" x14ac:dyDescent="0.2">
      <c r="A32" s="28">
        <v>1244</v>
      </c>
      <c r="B32" s="24" t="s">
        <v>175</v>
      </c>
      <c r="C32" s="110">
        <v>0</v>
      </c>
      <c r="D32" s="110">
        <v>0</v>
      </c>
      <c r="E32" s="86"/>
    </row>
    <row r="33" spans="1:5" x14ac:dyDescent="0.2">
      <c r="A33" s="28">
        <v>1245</v>
      </c>
      <c r="B33" s="24" t="s">
        <v>176</v>
      </c>
      <c r="C33" s="110">
        <v>0</v>
      </c>
      <c r="D33" s="110">
        <v>0</v>
      </c>
      <c r="E33" s="86"/>
    </row>
    <row r="34" spans="1:5" x14ac:dyDescent="0.2">
      <c r="A34" s="28">
        <v>1246</v>
      </c>
      <c r="B34" s="24" t="s">
        <v>177</v>
      </c>
      <c r="C34" s="110">
        <v>0</v>
      </c>
      <c r="D34" s="110">
        <v>0</v>
      </c>
    </row>
    <row r="35" spans="1:5" x14ac:dyDescent="0.2">
      <c r="A35" s="28">
        <v>1247</v>
      </c>
      <c r="B35" s="24" t="s">
        <v>178</v>
      </c>
      <c r="C35" s="110">
        <v>0</v>
      </c>
      <c r="D35" s="110">
        <v>0</v>
      </c>
    </row>
    <row r="36" spans="1:5" x14ac:dyDescent="0.2">
      <c r="A36" s="28">
        <v>1248</v>
      </c>
      <c r="B36" s="24" t="s">
        <v>179</v>
      </c>
      <c r="C36" s="110">
        <v>0</v>
      </c>
      <c r="D36" s="110">
        <v>0</v>
      </c>
    </row>
    <row r="37" spans="1:5" x14ac:dyDescent="0.2">
      <c r="A37" s="88">
        <v>1250</v>
      </c>
      <c r="B37" s="89" t="s">
        <v>181</v>
      </c>
      <c r="C37" s="113">
        <f>SUM(C38:C42)</f>
        <v>0</v>
      </c>
      <c r="D37" s="113">
        <f>SUM(D38:D42)</f>
        <v>0</v>
      </c>
      <c r="E37" s="89"/>
    </row>
    <row r="38" spans="1:5" x14ac:dyDescent="0.2">
      <c r="A38" s="28">
        <v>1251</v>
      </c>
      <c r="B38" s="24" t="s">
        <v>182</v>
      </c>
      <c r="C38" s="110">
        <v>0</v>
      </c>
      <c r="D38" s="110">
        <v>0</v>
      </c>
    </row>
    <row r="39" spans="1:5" x14ac:dyDescent="0.2">
      <c r="A39" s="28">
        <v>1252</v>
      </c>
      <c r="B39" s="24" t="s">
        <v>183</v>
      </c>
      <c r="C39" s="110">
        <v>0</v>
      </c>
      <c r="D39" s="110">
        <v>0</v>
      </c>
    </row>
    <row r="40" spans="1:5" x14ac:dyDescent="0.2">
      <c r="A40" s="28">
        <v>1253</v>
      </c>
      <c r="B40" s="24" t="s">
        <v>184</v>
      </c>
      <c r="C40" s="110">
        <v>0</v>
      </c>
      <c r="D40" s="110">
        <v>0</v>
      </c>
    </row>
    <row r="41" spans="1:5" x14ac:dyDescent="0.2">
      <c r="A41" s="28">
        <v>1254</v>
      </c>
      <c r="B41" s="24" t="s">
        <v>185</v>
      </c>
      <c r="C41" s="110">
        <v>0</v>
      </c>
      <c r="D41" s="110">
        <v>0</v>
      </c>
    </row>
    <row r="42" spans="1:5" x14ac:dyDescent="0.2">
      <c r="A42" s="28">
        <v>1259</v>
      </c>
      <c r="B42" s="24" t="s">
        <v>186</v>
      </c>
      <c r="C42" s="110">
        <v>0</v>
      </c>
      <c r="D42" s="110">
        <v>0</v>
      </c>
    </row>
    <row r="43" spans="1:5" x14ac:dyDescent="0.2">
      <c r="B43" s="90" t="s">
        <v>555</v>
      </c>
      <c r="C43" s="113">
        <f>C20+C28+C37</f>
        <v>0</v>
      </c>
      <c r="D43" s="113">
        <f>D20+D28+D37</f>
        <v>0</v>
      </c>
    </row>
    <row r="44" spans="1:5" s="86" customFormat="1" x14ac:dyDescent="0.2">
      <c r="C44" s="110"/>
      <c r="D44" s="110"/>
    </row>
    <row r="45" spans="1:5" x14ac:dyDescent="0.2">
      <c r="A45" s="26" t="s">
        <v>127</v>
      </c>
      <c r="B45" s="26"/>
      <c r="C45" s="111"/>
      <c r="D45" s="111"/>
      <c r="E45" s="26"/>
    </row>
    <row r="46" spans="1:5" x14ac:dyDescent="0.2">
      <c r="A46" s="27" t="s">
        <v>94</v>
      </c>
      <c r="B46" s="27" t="s">
        <v>576</v>
      </c>
      <c r="C46" s="115">
        <v>2022</v>
      </c>
      <c r="D46" s="115">
        <v>2021</v>
      </c>
      <c r="E46" s="27"/>
    </row>
    <row r="47" spans="1:5" s="86" customFormat="1" x14ac:dyDescent="0.2">
      <c r="A47" s="88">
        <v>3210</v>
      </c>
      <c r="B47" s="89" t="s">
        <v>556</v>
      </c>
      <c r="C47" s="113">
        <v>6480266.9000000004</v>
      </c>
      <c r="D47" s="113">
        <v>-1986986.14</v>
      </c>
    </row>
    <row r="48" spans="1:5" x14ac:dyDescent="0.2">
      <c r="A48" s="87"/>
      <c r="B48" s="90" t="s">
        <v>544</v>
      </c>
      <c r="C48" s="113">
        <f>C49+C61+C93+C96</f>
        <v>228656.59</v>
      </c>
      <c r="D48" s="113">
        <f>D49+D61+D93+D96</f>
        <v>3331437.4699999997</v>
      </c>
    </row>
    <row r="49" spans="1:4" x14ac:dyDescent="0.2">
      <c r="A49" s="88">
        <v>5400</v>
      </c>
      <c r="B49" s="89" t="s">
        <v>359</v>
      </c>
      <c r="C49" s="113">
        <f>C50+C52+C54+C56+C58</f>
        <v>0</v>
      </c>
      <c r="D49" s="113">
        <f>D50+D52+D54+D56+D58</f>
        <v>0</v>
      </c>
    </row>
    <row r="50" spans="1:4" x14ac:dyDescent="0.2">
      <c r="A50" s="87">
        <v>5410</v>
      </c>
      <c r="B50" s="86" t="s">
        <v>545</v>
      </c>
      <c r="C50" s="110">
        <f>C51</f>
        <v>0</v>
      </c>
      <c r="D50" s="110">
        <f>D51</f>
        <v>0</v>
      </c>
    </row>
    <row r="51" spans="1:4" x14ac:dyDescent="0.2">
      <c r="A51" s="87">
        <v>5411</v>
      </c>
      <c r="B51" s="86" t="s">
        <v>361</v>
      </c>
      <c r="C51" s="110">
        <v>0</v>
      </c>
      <c r="D51" s="110">
        <v>0</v>
      </c>
    </row>
    <row r="52" spans="1:4" x14ac:dyDescent="0.2">
      <c r="A52" s="87">
        <v>5420</v>
      </c>
      <c r="B52" s="86" t="s">
        <v>546</v>
      </c>
      <c r="C52" s="110">
        <f>C53</f>
        <v>0</v>
      </c>
      <c r="D52" s="110">
        <f>D53</f>
        <v>0</v>
      </c>
    </row>
    <row r="53" spans="1:4" x14ac:dyDescent="0.2">
      <c r="A53" s="87">
        <v>5421</v>
      </c>
      <c r="B53" s="86" t="s">
        <v>364</v>
      </c>
      <c r="C53" s="110">
        <v>0</v>
      </c>
      <c r="D53" s="110">
        <v>0</v>
      </c>
    </row>
    <row r="54" spans="1:4" x14ac:dyDescent="0.2">
      <c r="A54" s="87">
        <v>5430</v>
      </c>
      <c r="B54" s="86" t="s">
        <v>547</v>
      </c>
      <c r="C54" s="110">
        <f>C55</f>
        <v>0</v>
      </c>
      <c r="D54" s="110">
        <f>D55</f>
        <v>0</v>
      </c>
    </row>
    <row r="55" spans="1:4" x14ac:dyDescent="0.2">
      <c r="A55" s="87">
        <v>5431</v>
      </c>
      <c r="B55" s="86" t="s">
        <v>367</v>
      </c>
      <c r="C55" s="110">
        <v>0</v>
      </c>
      <c r="D55" s="110">
        <v>0</v>
      </c>
    </row>
    <row r="56" spans="1:4" x14ac:dyDescent="0.2">
      <c r="A56" s="87">
        <v>5440</v>
      </c>
      <c r="B56" s="86" t="s">
        <v>548</v>
      </c>
      <c r="C56" s="110">
        <f>C57</f>
        <v>0</v>
      </c>
      <c r="D56" s="110">
        <f>D57</f>
        <v>0</v>
      </c>
    </row>
    <row r="57" spans="1:4" x14ac:dyDescent="0.2">
      <c r="A57" s="87">
        <v>5441</v>
      </c>
      <c r="B57" s="86" t="s">
        <v>548</v>
      </c>
      <c r="C57" s="110">
        <v>0</v>
      </c>
      <c r="D57" s="110">
        <v>0</v>
      </c>
    </row>
    <row r="58" spans="1:4" x14ac:dyDescent="0.2">
      <c r="A58" s="87">
        <v>5450</v>
      </c>
      <c r="B58" s="86" t="s">
        <v>549</v>
      </c>
      <c r="C58" s="110">
        <f>SUM(C59:C60)</f>
        <v>0</v>
      </c>
      <c r="D58" s="110">
        <f>SUM(D59:D60)</f>
        <v>0</v>
      </c>
    </row>
    <row r="59" spans="1:4" x14ac:dyDescent="0.2">
      <c r="A59" s="87">
        <v>5451</v>
      </c>
      <c r="B59" s="86" t="s">
        <v>371</v>
      </c>
      <c r="C59" s="110">
        <v>0</v>
      </c>
      <c r="D59" s="110">
        <v>0</v>
      </c>
    </row>
    <row r="60" spans="1:4" x14ac:dyDescent="0.2">
      <c r="A60" s="87">
        <v>5452</v>
      </c>
      <c r="B60" s="86" t="s">
        <v>372</v>
      </c>
      <c r="C60" s="110">
        <v>0</v>
      </c>
      <c r="D60" s="110">
        <v>0</v>
      </c>
    </row>
    <row r="61" spans="1:4" x14ac:dyDescent="0.2">
      <c r="A61" s="88">
        <v>5500</v>
      </c>
      <c r="B61" s="89" t="s">
        <v>373</v>
      </c>
      <c r="C61" s="113">
        <f>C62+C71+C74+C80+C82+C84</f>
        <v>1.85</v>
      </c>
      <c r="D61" s="113">
        <f>D62+D71+D74+D80+D82+D84</f>
        <v>2364264.0099999998</v>
      </c>
    </row>
    <row r="62" spans="1:4" x14ac:dyDescent="0.2">
      <c r="A62" s="28">
        <v>5510</v>
      </c>
      <c r="B62" s="24" t="s">
        <v>374</v>
      </c>
      <c r="C62" s="110">
        <f>SUM(C63:C70)</f>
        <v>0</v>
      </c>
      <c r="D62" s="110">
        <f>SUM(D63:D70)</f>
        <v>2364260.36</v>
      </c>
    </row>
    <row r="63" spans="1:4" x14ac:dyDescent="0.2">
      <c r="A63" s="28">
        <v>5511</v>
      </c>
      <c r="B63" s="24" t="s">
        <v>375</v>
      </c>
      <c r="C63" s="110">
        <v>0</v>
      </c>
      <c r="D63" s="110">
        <v>0</v>
      </c>
    </row>
    <row r="64" spans="1:4" x14ac:dyDescent="0.2">
      <c r="A64" s="28">
        <v>5512</v>
      </c>
      <c r="B64" s="24" t="s">
        <v>376</v>
      </c>
      <c r="C64" s="110">
        <v>0</v>
      </c>
      <c r="D64" s="110">
        <v>0</v>
      </c>
    </row>
    <row r="65" spans="1:4" x14ac:dyDescent="0.2">
      <c r="A65" s="28">
        <v>5513</v>
      </c>
      <c r="B65" s="24" t="s">
        <v>377</v>
      </c>
      <c r="C65" s="110">
        <v>0</v>
      </c>
      <c r="D65" s="110">
        <v>0</v>
      </c>
    </row>
    <row r="66" spans="1:4" x14ac:dyDescent="0.2">
      <c r="A66" s="28">
        <v>5514</v>
      </c>
      <c r="B66" s="24" t="s">
        <v>378</v>
      </c>
      <c r="C66" s="110">
        <v>0</v>
      </c>
      <c r="D66" s="110">
        <v>0</v>
      </c>
    </row>
    <row r="67" spans="1:4" x14ac:dyDescent="0.2">
      <c r="A67" s="28">
        <v>5515</v>
      </c>
      <c r="B67" s="24" t="s">
        <v>379</v>
      </c>
      <c r="C67" s="110">
        <v>0</v>
      </c>
      <c r="D67" s="110">
        <v>2364260.36</v>
      </c>
    </row>
    <row r="68" spans="1:4" x14ac:dyDescent="0.2">
      <c r="A68" s="28">
        <v>5516</v>
      </c>
      <c r="B68" s="24" t="s">
        <v>380</v>
      </c>
      <c r="C68" s="110">
        <v>0</v>
      </c>
      <c r="D68" s="110">
        <v>0</v>
      </c>
    </row>
    <row r="69" spans="1:4" x14ac:dyDescent="0.2">
      <c r="A69" s="28">
        <v>5517</v>
      </c>
      <c r="B69" s="24" t="s">
        <v>381</v>
      </c>
      <c r="C69" s="110">
        <v>0</v>
      </c>
      <c r="D69" s="110">
        <v>0</v>
      </c>
    </row>
    <row r="70" spans="1:4" x14ac:dyDescent="0.2">
      <c r="A70" s="28">
        <v>5518</v>
      </c>
      <c r="B70" s="24" t="s">
        <v>45</v>
      </c>
      <c r="C70" s="110">
        <v>0</v>
      </c>
      <c r="D70" s="110">
        <v>0</v>
      </c>
    </row>
    <row r="71" spans="1:4" x14ac:dyDescent="0.2">
      <c r="A71" s="28">
        <v>5520</v>
      </c>
      <c r="B71" s="24" t="s">
        <v>44</v>
      </c>
      <c r="C71" s="110">
        <f>SUM(C72:C73)</f>
        <v>0</v>
      </c>
      <c r="D71" s="110">
        <f>SUM(D72:D73)</f>
        <v>0</v>
      </c>
    </row>
    <row r="72" spans="1:4" x14ac:dyDescent="0.2">
      <c r="A72" s="28">
        <v>5521</v>
      </c>
      <c r="B72" s="24" t="s">
        <v>382</v>
      </c>
      <c r="C72" s="110">
        <v>0</v>
      </c>
      <c r="D72" s="110">
        <v>0</v>
      </c>
    </row>
    <row r="73" spans="1:4" x14ac:dyDescent="0.2">
      <c r="A73" s="28">
        <v>5522</v>
      </c>
      <c r="B73" s="24" t="s">
        <v>383</v>
      </c>
      <c r="C73" s="110">
        <v>0</v>
      </c>
      <c r="D73" s="110">
        <v>0</v>
      </c>
    </row>
    <row r="74" spans="1:4" x14ac:dyDescent="0.2">
      <c r="A74" s="28">
        <v>5530</v>
      </c>
      <c r="B74" s="24" t="s">
        <v>384</v>
      </c>
      <c r="C74" s="110">
        <f>SUM(C75:C79)</f>
        <v>0</v>
      </c>
      <c r="D74" s="110">
        <f>SUM(D75:D79)</f>
        <v>0</v>
      </c>
    </row>
    <row r="75" spans="1:4" x14ac:dyDescent="0.2">
      <c r="A75" s="28">
        <v>5531</v>
      </c>
      <c r="B75" s="24" t="s">
        <v>385</v>
      </c>
      <c r="C75" s="110">
        <v>0</v>
      </c>
      <c r="D75" s="110">
        <v>0</v>
      </c>
    </row>
    <row r="76" spans="1:4" x14ac:dyDescent="0.2">
      <c r="A76" s="28">
        <v>5532</v>
      </c>
      <c r="B76" s="24" t="s">
        <v>386</v>
      </c>
      <c r="C76" s="110">
        <v>0</v>
      </c>
      <c r="D76" s="110">
        <v>0</v>
      </c>
    </row>
    <row r="77" spans="1:4" x14ac:dyDescent="0.2">
      <c r="A77" s="28">
        <v>5533</v>
      </c>
      <c r="B77" s="24" t="s">
        <v>387</v>
      </c>
      <c r="C77" s="110">
        <v>0</v>
      </c>
      <c r="D77" s="110">
        <v>0</v>
      </c>
    </row>
    <row r="78" spans="1:4" x14ac:dyDescent="0.2">
      <c r="A78" s="28">
        <v>5534</v>
      </c>
      <c r="B78" s="24" t="s">
        <v>388</v>
      </c>
      <c r="C78" s="110">
        <v>0</v>
      </c>
      <c r="D78" s="110">
        <v>0</v>
      </c>
    </row>
    <row r="79" spans="1:4" x14ac:dyDescent="0.2">
      <c r="A79" s="28">
        <v>5535</v>
      </c>
      <c r="B79" s="24" t="s">
        <v>389</v>
      </c>
      <c r="C79" s="110">
        <v>0</v>
      </c>
      <c r="D79" s="110">
        <v>0</v>
      </c>
    </row>
    <row r="80" spans="1:4" x14ac:dyDescent="0.2">
      <c r="A80" s="28">
        <v>5540</v>
      </c>
      <c r="B80" s="24" t="s">
        <v>390</v>
      </c>
      <c r="C80" s="110">
        <f>SUM(C81)</f>
        <v>0</v>
      </c>
      <c r="D80" s="110">
        <f>SUM(D81)</f>
        <v>0</v>
      </c>
    </row>
    <row r="81" spans="1:4" x14ac:dyDescent="0.2">
      <c r="A81" s="28">
        <v>5541</v>
      </c>
      <c r="B81" s="24" t="s">
        <v>390</v>
      </c>
      <c r="C81" s="110">
        <v>0</v>
      </c>
      <c r="D81" s="110">
        <v>0</v>
      </c>
    </row>
    <row r="82" spans="1:4" x14ac:dyDescent="0.2">
      <c r="A82" s="28">
        <v>5550</v>
      </c>
      <c r="B82" s="24" t="s">
        <v>391</v>
      </c>
      <c r="C82" s="110">
        <f>SUM(C83)</f>
        <v>0</v>
      </c>
      <c r="D82" s="110">
        <f>SUM(D83)</f>
        <v>0</v>
      </c>
    </row>
    <row r="83" spans="1:4" x14ac:dyDescent="0.2">
      <c r="A83" s="28">
        <v>5551</v>
      </c>
      <c r="B83" s="24" t="s">
        <v>391</v>
      </c>
      <c r="C83" s="110">
        <v>0</v>
      </c>
      <c r="D83" s="110">
        <v>0</v>
      </c>
    </row>
    <row r="84" spans="1:4" x14ac:dyDescent="0.2">
      <c r="A84" s="28">
        <v>5590</v>
      </c>
      <c r="B84" s="24" t="s">
        <v>392</v>
      </c>
      <c r="C84" s="110">
        <f>SUM(C85:C92)</f>
        <v>1.85</v>
      </c>
      <c r="D84" s="110">
        <f>SUM(D85:D92)</f>
        <v>3.65</v>
      </c>
    </row>
    <row r="85" spans="1:4" x14ac:dyDescent="0.2">
      <c r="A85" s="28">
        <v>5591</v>
      </c>
      <c r="B85" s="24" t="s">
        <v>393</v>
      </c>
      <c r="C85" s="110">
        <v>0</v>
      </c>
      <c r="D85" s="110">
        <v>0</v>
      </c>
    </row>
    <row r="86" spans="1:4" x14ac:dyDescent="0.2">
      <c r="A86" s="28">
        <v>5592</v>
      </c>
      <c r="B86" s="24" t="s">
        <v>394</v>
      </c>
      <c r="C86" s="110">
        <v>0</v>
      </c>
      <c r="D86" s="110">
        <v>0</v>
      </c>
    </row>
    <row r="87" spans="1:4" x14ac:dyDescent="0.2">
      <c r="A87" s="28">
        <v>5593</v>
      </c>
      <c r="B87" s="24" t="s">
        <v>395</v>
      </c>
      <c r="C87" s="110">
        <v>0</v>
      </c>
      <c r="D87" s="110">
        <v>0</v>
      </c>
    </row>
    <row r="88" spans="1:4" x14ac:dyDescent="0.2">
      <c r="A88" s="28">
        <v>5594</v>
      </c>
      <c r="B88" s="24" t="s">
        <v>396</v>
      </c>
      <c r="C88" s="110">
        <v>0</v>
      </c>
      <c r="D88" s="110">
        <v>0</v>
      </c>
    </row>
    <row r="89" spans="1:4" x14ac:dyDescent="0.2">
      <c r="A89" s="28">
        <v>5595</v>
      </c>
      <c r="B89" s="24" t="s">
        <v>397</v>
      </c>
      <c r="C89" s="110">
        <v>0</v>
      </c>
      <c r="D89" s="110">
        <v>0</v>
      </c>
    </row>
    <row r="90" spans="1:4" x14ac:dyDescent="0.2">
      <c r="A90" s="28">
        <v>5596</v>
      </c>
      <c r="B90" s="24" t="s">
        <v>290</v>
      </c>
      <c r="C90" s="110">
        <v>0</v>
      </c>
      <c r="D90" s="110">
        <v>0</v>
      </c>
    </row>
    <row r="91" spans="1:4" x14ac:dyDescent="0.2">
      <c r="A91" s="28">
        <v>5597</v>
      </c>
      <c r="B91" s="24" t="s">
        <v>398</v>
      </c>
      <c r="C91" s="110">
        <v>0</v>
      </c>
      <c r="D91" s="110">
        <v>0</v>
      </c>
    </row>
    <row r="92" spans="1:4" x14ac:dyDescent="0.2">
      <c r="A92" s="28">
        <v>5599</v>
      </c>
      <c r="B92" s="24" t="s">
        <v>399</v>
      </c>
      <c r="C92" s="110">
        <v>1.85</v>
      </c>
      <c r="D92" s="110">
        <v>3.65</v>
      </c>
    </row>
    <row r="93" spans="1:4" x14ac:dyDescent="0.2">
      <c r="A93" s="88">
        <v>5600</v>
      </c>
      <c r="B93" s="89" t="s">
        <v>43</v>
      </c>
      <c r="C93" s="113">
        <f>C94</f>
        <v>0</v>
      </c>
      <c r="D93" s="113">
        <f>D94</f>
        <v>0</v>
      </c>
    </row>
    <row r="94" spans="1:4" x14ac:dyDescent="0.2">
      <c r="A94" s="28">
        <v>5610</v>
      </c>
      <c r="B94" s="24" t="s">
        <v>400</v>
      </c>
      <c r="C94" s="110">
        <f>C95</f>
        <v>0</v>
      </c>
      <c r="D94" s="110">
        <f>D95</f>
        <v>0</v>
      </c>
    </row>
    <row r="95" spans="1:4" x14ac:dyDescent="0.2">
      <c r="A95" s="28">
        <v>5611</v>
      </c>
      <c r="B95" s="24" t="s">
        <v>401</v>
      </c>
      <c r="C95" s="110">
        <v>0</v>
      </c>
      <c r="D95" s="110">
        <v>0</v>
      </c>
    </row>
    <row r="96" spans="1:4" x14ac:dyDescent="0.2">
      <c r="A96" s="88">
        <v>2110</v>
      </c>
      <c r="B96" s="93" t="s">
        <v>557</v>
      </c>
      <c r="C96" s="113">
        <f>SUM(C97:C101)</f>
        <v>228654.74</v>
      </c>
      <c r="D96" s="113">
        <f>SUM(D97:D101)</f>
        <v>967173.46</v>
      </c>
    </row>
    <row r="97" spans="1:4" x14ac:dyDescent="0.2">
      <c r="A97" s="87">
        <v>2111</v>
      </c>
      <c r="B97" s="86" t="s">
        <v>558</v>
      </c>
      <c r="C97" s="110">
        <v>228654.74</v>
      </c>
      <c r="D97" s="110">
        <v>882303.46</v>
      </c>
    </row>
    <row r="98" spans="1:4" x14ac:dyDescent="0.2">
      <c r="A98" s="87">
        <v>2112</v>
      </c>
      <c r="B98" s="86" t="s">
        <v>559</v>
      </c>
      <c r="C98" s="110">
        <v>0</v>
      </c>
      <c r="D98" s="110">
        <v>0</v>
      </c>
    </row>
    <row r="99" spans="1:4" x14ac:dyDescent="0.2">
      <c r="A99" s="87">
        <v>2112</v>
      </c>
      <c r="B99" s="86" t="s">
        <v>560</v>
      </c>
      <c r="C99" s="110">
        <v>0</v>
      </c>
      <c r="D99" s="110">
        <v>84870</v>
      </c>
    </row>
    <row r="100" spans="1:4" x14ac:dyDescent="0.2">
      <c r="A100" s="87">
        <v>2115</v>
      </c>
      <c r="B100" s="86" t="s">
        <v>561</v>
      </c>
      <c r="C100" s="110">
        <v>0</v>
      </c>
      <c r="D100" s="110">
        <v>0</v>
      </c>
    </row>
    <row r="101" spans="1:4" x14ac:dyDescent="0.2">
      <c r="A101" s="87">
        <v>2114</v>
      </c>
      <c r="B101" s="86" t="s">
        <v>562</v>
      </c>
      <c r="C101" s="110">
        <v>0</v>
      </c>
      <c r="D101" s="110">
        <v>0</v>
      </c>
    </row>
    <row r="102" spans="1:4" x14ac:dyDescent="0.2">
      <c r="A102" s="87"/>
      <c r="B102" s="90" t="s">
        <v>563</v>
      </c>
      <c r="C102" s="113">
        <f>+C103</f>
        <v>0</v>
      </c>
      <c r="D102" s="113">
        <f>+D103</f>
        <v>0</v>
      </c>
    </row>
    <row r="103" spans="1:4" x14ac:dyDescent="0.2">
      <c r="A103" s="88">
        <v>1120</v>
      </c>
      <c r="B103" s="94" t="s">
        <v>564</v>
      </c>
      <c r="C103" s="113">
        <f>SUM(C104:C112)</f>
        <v>0</v>
      </c>
      <c r="D103" s="113">
        <f>SUM(D104:D112)</f>
        <v>0</v>
      </c>
    </row>
    <row r="104" spans="1:4" x14ac:dyDescent="0.2">
      <c r="A104" s="87">
        <v>1124</v>
      </c>
      <c r="B104" s="95" t="s">
        <v>565</v>
      </c>
      <c r="C104" s="116">
        <v>0</v>
      </c>
      <c r="D104" s="110">
        <v>0</v>
      </c>
    </row>
    <row r="105" spans="1:4" x14ac:dyDescent="0.2">
      <c r="A105" s="87">
        <v>1124</v>
      </c>
      <c r="B105" s="95" t="s">
        <v>566</v>
      </c>
      <c r="C105" s="116">
        <v>0</v>
      </c>
      <c r="D105" s="110">
        <v>0</v>
      </c>
    </row>
    <row r="106" spans="1:4" x14ac:dyDescent="0.2">
      <c r="A106" s="87">
        <v>1124</v>
      </c>
      <c r="B106" s="95" t="s">
        <v>567</v>
      </c>
      <c r="C106" s="116">
        <v>0</v>
      </c>
      <c r="D106" s="110">
        <v>0</v>
      </c>
    </row>
    <row r="107" spans="1:4" x14ac:dyDescent="0.2">
      <c r="A107" s="87">
        <v>1124</v>
      </c>
      <c r="B107" s="95" t="s">
        <v>568</v>
      </c>
      <c r="C107" s="116">
        <v>0</v>
      </c>
      <c r="D107" s="110">
        <v>0</v>
      </c>
    </row>
    <row r="108" spans="1:4" x14ac:dyDescent="0.2">
      <c r="A108" s="87">
        <v>1124</v>
      </c>
      <c r="B108" s="95" t="s">
        <v>569</v>
      </c>
      <c r="C108" s="110">
        <v>0</v>
      </c>
      <c r="D108" s="110">
        <v>0</v>
      </c>
    </row>
    <row r="109" spans="1:4" x14ac:dyDescent="0.2">
      <c r="A109" s="87">
        <v>1124</v>
      </c>
      <c r="B109" s="95" t="s">
        <v>570</v>
      </c>
      <c r="C109" s="110">
        <v>0</v>
      </c>
      <c r="D109" s="110">
        <v>0</v>
      </c>
    </row>
    <row r="110" spans="1:4" x14ac:dyDescent="0.2">
      <c r="A110" s="87">
        <v>1122</v>
      </c>
      <c r="B110" s="95" t="s">
        <v>571</v>
      </c>
      <c r="C110" s="110">
        <v>0</v>
      </c>
      <c r="D110" s="110">
        <v>0</v>
      </c>
    </row>
    <row r="111" spans="1:4" x14ac:dyDescent="0.2">
      <c r="A111" s="87">
        <v>1122</v>
      </c>
      <c r="B111" s="95" t="s">
        <v>572</v>
      </c>
      <c r="C111" s="116">
        <v>0</v>
      </c>
      <c r="D111" s="110">
        <v>0</v>
      </c>
    </row>
    <row r="112" spans="1:4" x14ac:dyDescent="0.2">
      <c r="A112" s="87">
        <v>1122</v>
      </c>
      <c r="B112" s="95" t="s">
        <v>573</v>
      </c>
      <c r="C112" s="110">
        <v>0</v>
      </c>
      <c r="D112" s="110">
        <v>0</v>
      </c>
    </row>
    <row r="113" spans="1:4" x14ac:dyDescent="0.2">
      <c r="A113" s="87"/>
      <c r="B113" s="96" t="s">
        <v>574</v>
      </c>
      <c r="C113" s="113">
        <f>C47+C48-C102</f>
        <v>6708923.4900000002</v>
      </c>
      <c r="D113" s="113">
        <f>D47+D48-D102</f>
        <v>1344451.3299999998</v>
      </c>
    </row>
    <row r="114" spans="1:4" x14ac:dyDescent="0.2">
      <c r="C114" s="110"/>
      <c r="D114" s="110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59:D60 D50:D57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58 C48:C60 D48:D49"/>
  </dataValidations>
  <printOptions horizontalCentered="1"/>
  <pageMargins left="0.70866141732283472" right="0.70866141732283472" top="0.74803149606299213" bottom="0.74803149606299213" header="0.31496062992125984" footer="0.31496062992125984"/>
  <pageSetup scale="80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2"/>
  <sheetViews>
    <sheetView showGridLines="0" tabSelected="1" topLeftCell="A4" workbookViewId="0">
      <selection activeCell="H29" sqref="H29"/>
    </sheetView>
  </sheetViews>
  <sheetFormatPr baseColWidth="10" defaultColWidth="11.42578125" defaultRowHeight="11.25" x14ac:dyDescent="0.2"/>
  <cols>
    <col min="1" max="1" width="3.28515625" style="33" customWidth="1"/>
    <col min="2" max="2" width="63.140625" style="33" customWidth="1"/>
    <col min="3" max="3" width="17.7109375" style="33" customWidth="1"/>
    <col min="4" max="16384" width="11.42578125" style="33"/>
  </cols>
  <sheetData>
    <row r="1" spans="1:3" s="31" customFormat="1" ht="18" customHeight="1" x14ac:dyDescent="0.25">
      <c r="A1" s="136" t="s">
        <v>577</v>
      </c>
      <c r="B1" s="137"/>
      <c r="C1" s="138"/>
    </row>
    <row r="2" spans="1:3" s="31" customFormat="1" ht="18" customHeight="1" x14ac:dyDescent="0.25">
      <c r="A2" s="139" t="s">
        <v>540</v>
      </c>
      <c r="B2" s="140"/>
      <c r="C2" s="141"/>
    </row>
    <row r="3" spans="1:3" s="31" customFormat="1" ht="18" customHeight="1" x14ac:dyDescent="0.25">
      <c r="A3" s="139" t="s">
        <v>578</v>
      </c>
      <c r="B3" s="142"/>
      <c r="C3" s="141"/>
    </row>
    <row r="4" spans="1:3" s="34" customFormat="1" ht="18" customHeight="1" x14ac:dyDescent="0.2">
      <c r="A4" s="143" t="s">
        <v>541</v>
      </c>
      <c r="B4" s="144"/>
      <c r="C4" s="145"/>
    </row>
    <row r="5" spans="1:3" s="32" customFormat="1" x14ac:dyDescent="0.2">
      <c r="A5" s="51" t="s">
        <v>453</v>
      </c>
      <c r="B5" s="51"/>
      <c r="C5" s="117">
        <v>15052200.220000001</v>
      </c>
    </row>
    <row r="6" spans="1:3" x14ac:dyDescent="0.2">
      <c r="A6" s="52"/>
      <c r="B6" s="53"/>
      <c r="C6" s="118"/>
    </row>
    <row r="7" spans="1:3" x14ac:dyDescent="0.2">
      <c r="A7" s="59" t="s">
        <v>454</v>
      </c>
      <c r="B7" s="59"/>
      <c r="C7" s="119">
        <f>SUM(C8:C13)</f>
        <v>433.94</v>
      </c>
    </row>
    <row r="8" spans="1:3" x14ac:dyDescent="0.2">
      <c r="A8" s="66" t="s">
        <v>455</v>
      </c>
      <c r="B8" s="65" t="s">
        <v>277</v>
      </c>
      <c r="C8" s="120">
        <v>0</v>
      </c>
    </row>
    <row r="9" spans="1:3" x14ac:dyDescent="0.2">
      <c r="A9" s="54" t="s">
        <v>456</v>
      </c>
      <c r="B9" s="55" t="s">
        <v>465</v>
      </c>
      <c r="C9" s="120">
        <v>0</v>
      </c>
    </row>
    <row r="10" spans="1:3" x14ac:dyDescent="0.2">
      <c r="A10" s="54" t="s">
        <v>457</v>
      </c>
      <c r="B10" s="55" t="s">
        <v>285</v>
      </c>
      <c r="C10" s="120">
        <v>0</v>
      </c>
    </row>
    <row r="11" spans="1:3" x14ac:dyDescent="0.2">
      <c r="A11" s="54" t="s">
        <v>458</v>
      </c>
      <c r="B11" s="55" t="s">
        <v>286</v>
      </c>
      <c r="C11" s="120">
        <v>0</v>
      </c>
    </row>
    <row r="12" spans="1:3" x14ac:dyDescent="0.2">
      <c r="A12" s="54" t="s">
        <v>459</v>
      </c>
      <c r="B12" s="55" t="s">
        <v>287</v>
      </c>
      <c r="C12" s="120">
        <v>433.94</v>
      </c>
    </row>
    <row r="13" spans="1:3" x14ac:dyDescent="0.2">
      <c r="A13" s="56" t="s">
        <v>460</v>
      </c>
      <c r="B13" s="57" t="s">
        <v>461</v>
      </c>
      <c r="C13" s="120">
        <v>0</v>
      </c>
    </row>
    <row r="14" spans="1:3" x14ac:dyDescent="0.2">
      <c r="A14" s="64"/>
      <c r="B14" s="58"/>
      <c r="C14" s="121"/>
    </row>
    <row r="15" spans="1:3" x14ac:dyDescent="0.2">
      <c r="A15" s="59" t="s">
        <v>47</v>
      </c>
      <c r="B15" s="53"/>
      <c r="C15" s="119">
        <f>SUM(C16:C18)</f>
        <v>0</v>
      </c>
    </row>
    <row r="16" spans="1:3" x14ac:dyDescent="0.2">
      <c r="A16" s="60">
        <v>3.1</v>
      </c>
      <c r="B16" s="55" t="s">
        <v>464</v>
      </c>
      <c r="C16" s="120">
        <v>0</v>
      </c>
    </row>
    <row r="17" spans="1:3" x14ac:dyDescent="0.2">
      <c r="A17" s="61">
        <v>3.2</v>
      </c>
      <c r="B17" s="55" t="s">
        <v>462</v>
      </c>
      <c r="C17" s="120">
        <v>0</v>
      </c>
    </row>
    <row r="18" spans="1:3" x14ac:dyDescent="0.2">
      <c r="A18" s="61">
        <v>3.3</v>
      </c>
      <c r="B18" s="57" t="s">
        <v>463</v>
      </c>
      <c r="C18" s="122">
        <v>0</v>
      </c>
    </row>
    <row r="19" spans="1:3" x14ac:dyDescent="0.2">
      <c r="A19" s="52"/>
      <c r="B19" s="62"/>
      <c r="C19" s="123"/>
    </row>
    <row r="20" spans="1:3" x14ac:dyDescent="0.2">
      <c r="A20" s="63" t="s">
        <v>46</v>
      </c>
      <c r="B20" s="63"/>
      <c r="C20" s="117">
        <f>C5+C7-C15</f>
        <v>15052634.16</v>
      </c>
    </row>
    <row r="22" spans="1:3" x14ac:dyDescent="0.2">
      <c r="B22" s="33" t="s">
        <v>552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35433070866141736" bottom="0.35433070866141736" header="0.31496062992125984" footer="0.31496062992125984"/>
  <pageSetup orientation="landscape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showGridLines="0" workbookViewId="0">
      <selection sqref="A1:C41"/>
    </sheetView>
  </sheetViews>
  <sheetFormatPr baseColWidth="10" defaultColWidth="11.42578125" defaultRowHeight="11.25" x14ac:dyDescent="0.2"/>
  <cols>
    <col min="1" max="1" width="3.7109375" style="33" customWidth="1"/>
    <col min="2" max="2" width="62.140625" style="33" customWidth="1"/>
    <col min="3" max="3" width="17.7109375" style="33" customWidth="1"/>
    <col min="4" max="16384" width="11.42578125" style="33"/>
  </cols>
  <sheetData>
    <row r="1" spans="1:3" s="35" customFormat="1" ht="18.95" customHeight="1" x14ac:dyDescent="0.25">
      <c r="A1" s="146" t="s">
        <v>577</v>
      </c>
      <c r="B1" s="147"/>
      <c r="C1" s="148"/>
    </row>
    <row r="2" spans="1:3" s="35" customFormat="1" ht="18.95" customHeight="1" x14ac:dyDescent="0.25">
      <c r="A2" s="149" t="s">
        <v>542</v>
      </c>
      <c r="B2" s="150"/>
      <c r="C2" s="151"/>
    </row>
    <row r="3" spans="1:3" s="35" customFormat="1" ht="18.95" customHeight="1" x14ac:dyDescent="0.25">
      <c r="A3" s="149" t="s">
        <v>578</v>
      </c>
      <c r="B3" s="152"/>
      <c r="C3" s="151"/>
    </row>
    <row r="4" spans="1:3" s="36" customFormat="1" x14ac:dyDescent="0.2">
      <c r="A4" s="143" t="s">
        <v>541</v>
      </c>
      <c r="B4" s="144"/>
      <c r="C4" s="145"/>
    </row>
    <row r="5" spans="1:3" x14ac:dyDescent="0.2">
      <c r="A5" s="72" t="s">
        <v>466</v>
      </c>
      <c r="B5" s="51"/>
      <c r="C5" s="124">
        <v>8571933.4100000001</v>
      </c>
    </row>
    <row r="6" spans="1:3" x14ac:dyDescent="0.2">
      <c r="A6" s="68"/>
      <c r="B6" s="53"/>
      <c r="C6" s="118"/>
    </row>
    <row r="7" spans="1:3" x14ac:dyDescent="0.2">
      <c r="A7" s="59" t="s">
        <v>467</v>
      </c>
      <c r="B7" s="69"/>
      <c r="C7" s="119">
        <f>SUM(C8:C28)</f>
        <v>0</v>
      </c>
    </row>
    <row r="8" spans="1:3" x14ac:dyDescent="0.2">
      <c r="A8" s="84">
        <v>2.1</v>
      </c>
      <c r="B8" s="73" t="s">
        <v>305</v>
      </c>
      <c r="C8" s="125">
        <v>0</v>
      </c>
    </row>
    <row r="9" spans="1:3" x14ac:dyDescent="0.2">
      <c r="A9" s="84">
        <v>2.2000000000000002</v>
      </c>
      <c r="B9" s="73" t="s">
        <v>302</v>
      </c>
      <c r="C9" s="125">
        <v>0</v>
      </c>
    </row>
    <row r="10" spans="1:3" x14ac:dyDescent="0.2">
      <c r="A10" s="77">
        <v>2.2999999999999998</v>
      </c>
      <c r="B10" s="67" t="s">
        <v>172</v>
      </c>
      <c r="C10" s="125">
        <v>0</v>
      </c>
    </row>
    <row r="11" spans="1:3" x14ac:dyDescent="0.2">
      <c r="A11" s="77">
        <v>2.4</v>
      </c>
      <c r="B11" s="67" t="s">
        <v>173</v>
      </c>
      <c r="C11" s="125">
        <v>0</v>
      </c>
    </row>
    <row r="12" spans="1:3" x14ac:dyDescent="0.2">
      <c r="A12" s="77">
        <v>2.5</v>
      </c>
      <c r="B12" s="67" t="s">
        <v>174</v>
      </c>
      <c r="C12" s="125">
        <v>0</v>
      </c>
    </row>
    <row r="13" spans="1:3" x14ac:dyDescent="0.2">
      <c r="A13" s="77">
        <v>2.6</v>
      </c>
      <c r="B13" s="67" t="s">
        <v>175</v>
      </c>
      <c r="C13" s="125">
        <v>0</v>
      </c>
    </row>
    <row r="14" spans="1:3" x14ac:dyDescent="0.2">
      <c r="A14" s="77">
        <v>2.7</v>
      </c>
      <c r="B14" s="67" t="s">
        <v>176</v>
      </c>
      <c r="C14" s="125">
        <v>0</v>
      </c>
    </row>
    <row r="15" spans="1:3" x14ac:dyDescent="0.2">
      <c r="A15" s="77">
        <v>2.8</v>
      </c>
      <c r="B15" s="67" t="s">
        <v>177</v>
      </c>
      <c r="C15" s="125">
        <v>0</v>
      </c>
    </row>
    <row r="16" spans="1:3" x14ac:dyDescent="0.2">
      <c r="A16" s="77">
        <v>2.9</v>
      </c>
      <c r="B16" s="67" t="s">
        <v>179</v>
      </c>
      <c r="C16" s="125">
        <v>0</v>
      </c>
    </row>
    <row r="17" spans="1:3" x14ac:dyDescent="0.2">
      <c r="A17" s="77" t="s">
        <v>468</v>
      </c>
      <c r="B17" s="67" t="s">
        <v>469</v>
      </c>
      <c r="C17" s="125">
        <v>0</v>
      </c>
    </row>
    <row r="18" spans="1:3" x14ac:dyDescent="0.2">
      <c r="A18" s="77" t="s">
        <v>498</v>
      </c>
      <c r="B18" s="67" t="s">
        <v>181</v>
      </c>
      <c r="C18" s="125">
        <v>0</v>
      </c>
    </row>
    <row r="19" spans="1:3" x14ac:dyDescent="0.2">
      <c r="A19" s="77" t="s">
        <v>499</v>
      </c>
      <c r="B19" s="67" t="s">
        <v>470</v>
      </c>
      <c r="C19" s="125">
        <v>0</v>
      </c>
    </row>
    <row r="20" spans="1:3" x14ac:dyDescent="0.2">
      <c r="A20" s="77" t="s">
        <v>500</v>
      </c>
      <c r="B20" s="67" t="s">
        <v>471</v>
      </c>
      <c r="C20" s="125">
        <v>0</v>
      </c>
    </row>
    <row r="21" spans="1:3" x14ac:dyDescent="0.2">
      <c r="A21" s="77" t="s">
        <v>501</v>
      </c>
      <c r="B21" s="67" t="s">
        <v>472</v>
      </c>
      <c r="C21" s="125">
        <v>0</v>
      </c>
    </row>
    <row r="22" spans="1:3" x14ac:dyDescent="0.2">
      <c r="A22" s="77" t="s">
        <v>473</v>
      </c>
      <c r="B22" s="67" t="s">
        <v>474</v>
      </c>
      <c r="C22" s="125">
        <v>0</v>
      </c>
    </row>
    <row r="23" spans="1:3" x14ac:dyDescent="0.2">
      <c r="A23" s="77" t="s">
        <v>475</v>
      </c>
      <c r="B23" s="67" t="s">
        <v>476</v>
      </c>
      <c r="C23" s="125">
        <v>0</v>
      </c>
    </row>
    <row r="24" spans="1:3" x14ac:dyDescent="0.2">
      <c r="A24" s="77" t="s">
        <v>477</v>
      </c>
      <c r="B24" s="67" t="s">
        <v>478</v>
      </c>
      <c r="C24" s="125">
        <v>0</v>
      </c>
    </row>
    <row r="25" spans="1:3" x14ac:dyDescent="0.2">
      <c r="A25" s="77" t="s">
        <v>479</v>
      </c>
      <c r="B25" s="67" t="s">
        <v>480</v>
      </c>
      <c r="C25" s="125">
        <v>0</v>
      </c>
    </row>
    <row r="26" spans="1:3" x14ac:dyDescent="0.2">
      <c r="A26" s="77" t="s">
        <v>481</v>
      </c>
      <c r="B26" s="67" t="s">
        <v>482</v>
      </c>
      <c r="C26" s="125">
        <v>0</v>
      </c>
    </row>
    <row r="27" spans="1:3" x14ac:dyDescent="0.2">
      <c r="A27" s="77" t="s">
        <v>483</v>
      </c>
      <c r="B27" s="67" t="s">
        <v>484</v>
      </c>
      <c r="C27" s="125">
        <v>0</v>
      </c>
    </row>
    <row r="28" spans="1:3" x14ac:dyDescent="0.2">
      <c r="A28" s="77" t="s">
        <v>485</v>
      </c>
      <c r="B28" s="73" t="s">
        <v>486</v>
      </c>
      <c r="C28" s="125">
        <v>0</v>
      </c>
    </row>
    <row r="29" spans="1:3" x14ac:dyDescent="0.2">
      <c r="A29" s="78"/>
      <c r="B29" s="74"/>
      <c r="C29" s="126"/>
    </row>
    <row r="30" spans="1:3" x14ac:dyDescent="0.2">
      <c r="A30" s="75" t="s">
        <v>487</v>
      </c>
      <c r="B30" s="76"/>
      <c r="C30" s="127">
        <f>SUM(C31:C37)</f>
        <v>1.85</v>
      </c>
    </row>
    <row r="31" spans="1:3" x14ac:dyDescent="0.2">
      <c r="A31" s="77" t="s">
        <v>488</v>
      </c>
      <c r="B31" s="67" t="s">
        <v>374</v>
      </c>
      <c r="C31" s="125">
        <v>0</v>
      </c>
    </row>
    <row r="32" spans="1:3" x14ac:dyDescent="0.2">
      <c r="A32" s="77" t="s">
        <v>489</v>
      </c>
      <c r="B32" s="67" t="s">
        <v>44</v>
      </c>
      <c r="C32" s="125">
        <v>0</v>
      </c>
    </row>
    <row r="33" spans="1:3" x14ac:dyDescent="0.2">
      <c r="A33" s="77" t="s">
        <v>490</v>
      </c>
      <c r="B33" s="67" t="s">
        <v>384</v>
      </c>
      <c r="C33" s="125">
        <v>0</v>
      </c>
    </row>
    <row r="34" spans="1:3" x14ac:dyDescent="0.2">
      <c r="A34" s="77" t="s">
        <v>491</v>
      </c>
      <c r="B34" s="67" t="s">
        <v>492</v>
      </c>
      <c r="C34" s="125">
        <v>0</v>
      </c>
    </row>
    <row r="35" spans="1:3" x14ac:dyDescent="0.2">
      <c r="A35" s="77" t="s">
        <v>493</v>
      </c>
      <c r="B35" s="67" t="s">
        <v>494</v>
      </c>
      <c r="C35" s="125">
        <v>0</v>
      </c>
    </row>
    <row r="36" spans="1:3" x14ac:dyDescent="0.2">
      <c r="A36" s="77" t="s">
        <v>495</v>
      </c>
      <c r="B36" s="67" t="s">
        <v>392</v>
      </c>
      <c r="C36" s="125">
        <v>1.85</v>
      </c>
    </row>
    <row r="37" spans="1:3" x14ac:dyDescent="0.2">
      <c r="A37" s="77" t="s">
        <v>496</v>
      </c>
      <c r="B37" s="73" t="s">
        <v>497</v>
      </c>
      <c r="C37" s="128">
        <v>0</v>
      </c>
    </row>
    <row r="38" spans="1:3" x14ac:dyDescent="0.2">
      <c r="A38" s="68"/>
      <c r="B38" s="70"/>
      <c r="C38" s="129"/>
    </row>
    <row r="39" spans="1:3" x14ac:dyDescent="0.2">
      <c r="A39" s="71" t="s">
        <v>48</v>
      </c>
      <c r="B39" s="51"/>
      <c r="C39" s="117">
        <f>C5-C7+C30</f>
        <v>8571935.2599999998</v>
      </c>
    </row>
    <row r="41" spans="1:3" x14ac:dyDescent="0.2">
      <c r="B41" s="33" t="s">
        <v>552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H22" sqref="H22"/>
    </sheetView>
  </sheetViews>
  <sheetFormatPr baseColWidth="10" defaultColWidth="9.140625" defaultRowHeight="11.25" x14ac:dyDescent="0.2"/>
  <cols>
    <col min="1" max="1" width="3.85546875" style="86" customWidth="1"/>
    <col min="2" max="2" width="10" style="24" customWidth="1"/>
    <col min="3" max="3" width="68.5703125" style="24" bestFit="1" customWidth="1"/>
    <col min="4" max="4" width="10.140625" style="24" bestFit="1" customWidth="1"/>
    <col min="5" max="5" width="16.28515625" style="24" bestFit="1" customWidth="1"/>
    <col min="6" max="6" width="16.7109375" style="24" bestFit="1" customWidth="1"/>
    <col min="7" max="7" width="9.28515625" style="24" bestFit="1" customWidth="1"/>
    <col min="8" max="8" width="17.140625" style="24" bestFit="1" customWidth="1"/>
    <col min="9" max="9" width="9.28515625" style="24" bestFit="1" customWidth="1"/>
    <col min="10" max="10" width="11" style="24" bestFit="1" customWidth="1"/>
    <col min="11" max="11" width="14.140625" style="24" bestFit="1" customWidth="1"/>
    <col min="12" max="16384" width="9.140625" style="24"/>
  </cols>
  <sheetData>
    <row r="1" spans="1:11" ht="18.95" customHeight="1" x14ac:dyDescent="0.2">
      <c r="B1" s="135" t="s">
        <v>577</v>
      </c>
      <c r="C1" s="153"/>
      <c r="D1" s="153"/>
      <c r="E1" s="153"/>
      <c r="F1" s="153"/>
      <c r="G1" s="153"/>
      <c r="H1" s="22" t="s">
        <v>532</v>
      </c>
      <c r="I1" s="23">
        <v>2022</v>
      </c>
    </row>
    <row r="2" spans="1:11" ht="18.95" customHeight="1" x14ac:dyDescent="0.2">
      <c r="B2" s="135" t="s">
        <v>543</v>
      </c>
      <c r="C2" s="153"/>
      <c r="D2" s="153"/>
      <c r="E2" s="153"/>
      <c r="F2" s="153"/>
      <c r="G2" s="153"/>
      <c r="H2" s="22" t="s">
        <v>533</v>
      </c>
      <c r="I2" s="23" t="s">
        <v>535</v>
      </c>
    </row>
    <row r="3" spans="1:11" ht="18.95" customHeight="1" x14ac:dyDescent="0.2">
      <c r="B3" s="154" t="s">
        <v>578</v>
      </c>
      <c r="C3" s="155"/>
      <c r="D3" s="155"/>
      <c r="E3" s="155"/>
      <c r="F3" s="155"/>
      <c r="G3" s="155"/>
      <c r="H3" s="22" t="s">
        <v>534</v>
      </c>
      <c r="I3" s="23">
        <v>1</v>
      </c>
    </row>
    <row r="4" spans="1:11" x14ac:dyDescent="0.2">
      <c r="B4" s="25" t="s">
        <v>129</v>
      </c>
      <c r="C4" s="26"/>
      <c r="D4" s="26"/>
      <c r="E4" s="26"/>
      <c r="F4" s="26"/>
      <c r="G4" s="26"/>
      <c r="H4" s="26"/>
      <c r="I4" s="26"/>
    </row>
    <row r="7" spans="1:11" x14ac:dyDescent="0.2">
      <c r="B7" s="27" t="s">
        <v>94</v>
      </c>
      <c r="C7" s="27" t="s">
        <v>424</v>
      </c>
      <c r="D7" s="27" t="s">
        <v>121</v>
      </c>
      <c r="E7" s="27" t="s">
        <v>425</v>
      </c>
      <c r="F7" s="27" t="s">
        <v>426</v>
      </c>
      <c r="G7" s="27" t="s">
        <v>120</v>
      </c>
      <c r="H7" s="27" t="s">
        <v>87</v>
      </c>
      <c r="I7" s="27" t="s">
        <v>123</v>
      </c>
      <c r="J7" s="27" t="s">
        <v>124</v>
      </c>
      <c r="K7" s="27" t="s">
        <v>125</v>
      </c>
    </row>
    <row r="8" spans="1:11" s="38" customFormat="1" x14ac:dyDescent="0.2">
      <c r="A8" s="89"/>
      <c r="B8" s="37">
        <v>7000</v>
      </c>
      <c r="C8" s="38" t="s">
        <v>88</v>
      </c>
    </row>
    <row r="9" spans="1:11" x14ac:dyDescent="0.2">
      <c r="B9" s="24">
        <v>7110</v>
      </c>
      <c r="C9" s="24" t="s">
        <v>87</v>
      </c>
      <c r="D9" s="110">
        <v>0</v>
      </c>
      <c r="E9" s="110">
        <v>0</v>
      </c>
      <c r="F9" s="110">
        <v>0</v>
      </c>
      <c r="G9" s="110">
        <f>D9+E9+F9</f>
        <v>0</v>
      </c>
    </row>
    <row r="10" spans="1:11" x14ac:dyDescent="0.2">
      <c r="B10" s="24">
        <v>7120</v>
      </c>
      <c r="C10" s="24" t="s">
        <v>86</v>
      </c>
      <c r="D10" s="110">
        <v>0</v>
      </c>
      <c r="E10" s="110">
        <v>0</v>
      </c>
      <c r="F10" s="110">
        <v>0</v>
      </c>
      <c r="G10" s="110">
        <f t="shared" ref="G10:G51" si="0">D10+E10+F10</f>
        <v>0</v>
      </c>
    </row>
    <row r="11" spans="1:11" x14ac:dyDescent="0.2">
      <c r="B11" s="24">
        <v>7130</v>
      </c>
      <c r="C11" s="24" t="s">
        <v>85</v>
      </c>
      <c r="D11" s="110">
        <v>0</v>
      </c>
      <c r="E11" s="110">
        <v>0</v>
      </c>
      <c r="F11" s="110">
        <v>0</v>
      </c>
      <c r="G11" s="110">
        <f t="shared" si="0"/>
        <v>0</v>
      </c>
    </row>
    <row r="12" spans="1:11" x14ac:dyDescent="0.2">
      <c r="B12" s="24">
        <v>7140</v>
      </c>
      <c r="C12" s="24" t="s">
        <v>84</v>
      </c>
      <c r="D12" s="110">
        <v>0</v>
      </c>
      <c r="E12" s="110">
        <v>0</v>
      </c>
      <c r="F12" s="110">
        <v>0</v>
      </c>
      <c r="G12" s="110">
        <f t="shared" si="0"/>
        <v>0</v>
      </c>
    </row>
    <row r="13" spans="1:11" x14ac:dyDescent="0.2">
      <c r="B13" s="24">
        <v>7150</v>
      </c>
      <c r="C13" s="24" t="s">
        <v>83</v>
      </c>
      <c r="D13" s="110">
        <v>0</v>
      </c>
      <c r="E13" s="110">
        <v>0</v>
      </c>
      <c r="F13" s="110">
        <v>0</v>
      </c>
      <c r="G13" s="110">
        <f t="shared" si="0"/>
        <v>0</v>
      </c>
    </row>
    <row r="14" spans="1:11" x14ac:dyDescent="0.2">
      <c r="B14" s="24">
        <v>7160</v>
      </c>
      <c r="C14" s="24" t="s">
        <v>82</v>
      </c>
      <c r="D14" s="110">
        <v>0</v>
      </c>
      <c r="E14" s="110">
        <v>0</v>
      </c>
      <c r="F14" s="110">
        <v>0</v>
      </c>
      <c r="G14" s="110">
        <f t="shared" si="0"/>
        <v>0</v>
      </c>
    </row>
    <row r="15" spans="1:11" x14ac:dyDescent="0.2">
      <c r="B15" s="24">
        <v>7210</v>
      </c>
      <c r="C15" s="24" t="s">
        <v>81</v>
      </c>
      <c r="D15" s="110">
        <v>0</v>
      </c>
      <c r="E15" s="110">
        <v>0</v>
      </c>
      <c r="F15" s="110">
        <v>0</v>
      </c>
      <c r="G15" s="110">
        <f t="shared" si="0"/>
        <v>0</v>
      </c>
    </row>
    <row r="16" spans="1:11" x14ac:dyDescent="0.2">
      <c r="B16" s="24">
        <v>7220</v>
      </c>
      <c r="C16" s="24" t="s">
        <v>80</v>
      </c>
      <c r="D16" s="110">
        <v>0</v>
      </c>
      <c r="E16" s="110">
        <v>0</v>
      </c>
      <c r="F16" s="110">
        <v>0</v>
      </c>
      <c r="G16" s="110">
        <f t="shared" si="0"/>
        <v>0</v>
      </c>
    </row>
    <row r="17" spans="2:7" x14ac:dyDescent="0.2">
      <c r="B17" s="24">
        <v>7230</v>
      </c>
      <c r="C17" s="24" t="s">
        <v>79</v>
      </c>
      <c r="D17" s="110">
        <v>0</v>
      </c>
      <c r="E17" s="110">
        <v>0</v>
      </c>
      <c r="F17" s="110">
        <v>0</v>
      </c>
      <c r="G17" s="110">
        <f t="shared" si="0"/>
        <v>0</v>
      </c>
    </row>
    <row r="18" spans="2:7" x14ac:dyDescent="0.2">
      <c r="B18" s="24">
        <v>7240</v>
      </c>
      <c r="C18" s="24" t="s">
        <v>78</v>
      </c>
      <c r="D18" s="110">
        <v>0</v>
      </c>
      <c r="E18" s="110">
        <v>0</v>
      </c>
      <c r="F18" s="110">
        <v>0</v>
      </c>
      <c r="G18" s="110">
        <f t="shared" si="0"/>
        <v>0</v>
      </c>
    </row>
    <row r="19" spans="2:7" x14ac:dyDescent="0.2">
      <c r="B19" s="24">
        <v>7250</v>
      </c>
      <c r="C19" s="24" t="s">
        <v>77</v>
      </c>
      <c r="D19" s="110">
        <v>0</v>
      </c>
      <c r="E19" s="110">
        <v>0</v>
      </c>
      <c r="F19" s="110">
        <v>0</v>
      </c>
      <c r="G19" s="110">
        <f t="shared" si="0"/>
        <v>0</v>
      </c>
    </row>
    <row r="20" spans="2:7" x14ac:dyDescent="0.2">
      <c r="B20" s="24">
        <v>7260</v>
      </c>
      <c r="C20" s="24" t="s">
        <v>76</v>
      </c>
      <c r="D20" s="110">
        <v>0</v>
      </c>
      <c r="E20" s="110">
        <v>0</v>
      </c>
      <c r="F20" s="110">
        <v>0</v>
      </c>
      <c r="G20" s="110">
        <f t="shared" si="0"/>
        <v>0</v>
      </c>
    </row>
    <row r="21" spans="2:7" x14ac:dyDescent="0.2">
      <c r="B21" s="24">
        <v>7310</v>
      </c>
      <c r="C21" s="24" t="s">
        <v>75</v>
      </c>
      <c r="D21" s="110">
        <v>0</v>
      </c>
      <c r="E21" s="110">
        <v>0</v>
      </c>
      <c r="F21" s="110">
        <v>0</v>
      </c>
      <c r="G21" s="110">
        <f t="shared" si="0"/>
        <v>0</v>
      </c>
    </row>
    <row r="22" spans="2:7" x14ac:dyDescent="0.2">
      <c r="B22" s="24">
        <v>7320</v>
      </c>
      <c r="C22" s="24" t="s">
        <v>74</v>
      </c>
      <c r="D22" s="110">
        <v>0</v>
      </c>
      <c r="E22" s="110">
        <v>0</v>
      </c>
      <c r="F22" s="110">
        <v>0</v>
      </c>
      <c r="G22" s="110">
        <f t="shared" si="0"/>
        <v>0</v>
      </c>
    </row>
    <row r="23" spans="2:7" x14ac:dyDescent="0.2">
      <c r="B23" s="24">
        <v>7330</v>
      </c>
      <c r="C23" s="24" t="s">
        <v>73</v>
      </c>
      <c r="D23" s="110">
        <v>0</v>
      </c>
      <c r="E23" s="110">
        <v>0</v>
      </c>
      <c r="F23" s="110">
        <v>0</v>
      </c>
      <c r="G23" s="110">
        <f t="shared" si="0"/>
        <v>0</v>
      </c>
    </row>
    <row r="24" spans="2:7" x14ac:dyDescent="0.2">
      <c r="B24" s="24">
        <v>7340</v>
      </c>
      <c r="C24" s="24" t="s">
        <v>72</v>
      </c>
      <c r="D24" s="110">
        <v>0</v>
      </c>
      <c r="E24" s="110">
        <v>0</v>
      </c>
      <c r="F24" s="110">
        <v>0</v>
      </c>
      <c r="G24" s="110">
        <f t="shared" si="0"/>
        <v>0</v>
      </c>
    </row>
    <row r="25" spans="2:7" x14ac:dyDescent="0.2">
      <c r="B25" s="24">
        <v>7350</v>
      </c>
      <c r="C25" s="24" t="s">
        <v>71</v>
      </c>
      <c r="D25" s="110">
        <v>0</v>
      </c>
      <c r="E25" s="110">
        <v>0</v>
      </c>
      <c r="F25" s="110">
        <v>0</v>
      </c>
      <c r="G25" s="110">
        <f t="shared" si="0"/>
        <v>0</v>
      </c>
    </row>
    <row r="26" spans="2:7" x14ac:dyDescent="0.2">
      <c r="B26" s="24">
        <v>7360</v>
      </c>
      <c r="C26" s="24" t="s">
        <v>70</v>
      </c>
      <c r="D26" s="110">
        <v>0</v>
      </c>
      <c r="E26" s="110">
        <v>0</v>
      </c>
      <c r="F26" s="110">
        <v>0</v>
      </c>
      <c r="G26" s="110">
        <f t="shared" si="0"/>
        <v>0</v>
      </c>
    </row>
    <row r="27" spans="2:7" x14ac:dyDescent="0.2">
      <c r="B27" s="24">
        <v>7410</v>
      </c>
      <c r="C27" s="24" t="s">
        <v>69</v>
      </c>
      <c r="D27" s="110">
        <v>0</v>
      </c>
      <c r="E27" s="110">
        <v>0</v>
      </c>
      <c r="F27" s="110">
        <v>0</v>
      </c>
      <c r="G27" s="110">
        <f t="shared" si="0"/>
        <v>0</v>
      </c>
    </row>
    <row r="28" spans="2:7" x14ac:dyDescent="0.2">
      <c r="B28" s="24">
        <v>7420</v>
      </c>
      <c r="C28" s="24" t="s">
        <v>68</v>
      </c>
      <c r="D28" s="110">
        <v>0</v>
      </c>
      <c r="E28" s="110">
        <v>0</v>
      </c>
      <c r="F28" s="110">
        <v>0</v>
      </c>
      <c r="G28" s="110">
        <f t="shared" si="0"/>
        <v>0</v>
      </c>
    </row>
    <row r="29" spans="2:7" x14ac:dyDescent="0.2">
      <c r="B29" s="24">
        <v>7510</v>
      </c>
      <c r="C29" s="24" t="s">
        <v>67</v>
      </c>
      <c r="D29" s="110">
        <v>0</v>
      </c>
      <c r="E29" s="110">
        <v>0</v>
      </c>
      <c r="F29" s="110">
        <v>0</v>
      </c>
      <c r="G29" s="110">
        <f t="shared" si="0"/>
        <v>0</v>
      </c>
    </row>
    <row r="30" spans="2:7" x14ac:dyDescent="0.2">
      <c r="B30" s="24">
        <v>7520</v>
      </c>
      <c r="C30" s="24" t="s">
        <v>66</v>
      </c>
      <c r="D30" s="110">
        <v>0</v>
      </c>
      <c r="E30" s="110">
        <v>0</v>
      </c>
      <c r="F30" s="110">
        <v>0</v>
      </c>
      <c r="G30" s="110">
        <f t="shared" si="0"/>
        <v>0</v>
      </c>
    </row>
    <row r="31" spans="2:7" x14ac:dyDescent="0.2">
      <c r="B31" s="24">
        <v>7610</v>
      </c>
      <c r="C31" s="24" t="s">
        <v>65</v>
      </c>
      <c r="D31" s="110">
        <v>0</v>
      </c>
      <c r="E31" s="110">
        <v>0</v>
      </c>
      <c r="F31" s="110">
        <v>0</v>
      </c>
      <c r="G31" s="110">
        <f t="shared" si="0"/>
        <v>0</v>
      </c>
    </row>
    <row r="32" spans="2:7" x14ac:dyDescent="0.2">
      <c r="B32" s="24">
        <v>7620</v>
      </c>
      <c r="C32" s="24" t="s">
        <v>64</v>
      </c>
      <c r="D32" s="110">
        <v>0</v>
      </c>
      <c r="E32" s="110">
        <v>0</v>
      </c>
      <c r="F32" s="110">
        <v>0</v>
      </c>
      <c r="G32" s="110">
        <f t="shared" si="0"/>
        <v>0</v>
      </c>
    </row>
    <row r="33" spans="1:7" x14ac:dyDescent="0.2">
      <c r="B33" s="24">
        <v>7630</v>
      </c>
      <c r="C33" s="24" t="s">
        <v>63</v>
      </c>
      <c r="D33" s="110">
        <v>0</v>
      </c>
      <c r="E33" s="110">
        <v>0</v>
      </c>
      <c r="F33" s="110">
        <v>0</v>
      </c>
      <c r="G33" s="110">
        <f t="shared" si="0"/>
        <v>0</v>
      </c>
    </row>
    <row r="34" spans="1:7" x14ac:dyDescent="0.2">
      <c r="B34" s="24">
        <v>7640</v>
      </c>
      <c r="C34" s="24" t="s">
        <v>62</v>
      </c>
      <c r="D34" s="110">
        <v>0</v>
      </c>
      <c r="E34" s="110">
        <v>0</v>
      </c>
      <c r="F34" s="110">
        <v>0</v>
      </c>
      <c r="G34" s="110">
        <f t="shared" ref="G34:G35" si="1">D34+E34+F34</f>
        <v>0</v>
      </c>
    </row>
    <row r="35" spans="1:7" x14ac:dyDescent="0.2">
      <c r="B35" s="24">
        <v>7911</v>
      </c>
      <c r="C35" s="24" t="s">
        <v>523</v>
      </c>
      <c r="D35" s="110">
        <v>0</v>
      </c>
      <c r="E35" s="110">
        <v>0</v>
      </c>
      <c r="F35" s="110">
        <v>0</v>
      </c>
      <c r="G35" s="110">
        <f t="shared" si="1"/>
        <v>0</v>
      </c>
    </row>
    <row r="36" spans="1:7" x14ac:dyDescent="0.2">
      <c r="B36" s="24">
        <v>7921</v>
      </c>
      <c r="C36" s="24" t="s">
        <v>524</v>
      </c>
      <c r="D36" s="110">
        <v>0</v>
      </c>
      <c r="E36" s="110">
        <v>0</v>
      </c>
      <c r="F36" s="110">
        <v>0</v>
      </c>
      <c r="G36" s="110">
        <f t="shared" si="0"/>
        <v>0</v>
      </c>
    </row>
    <row r="37" spans="1:7" x14ac:dyDescent="0.2">
      <c r="B37" s="24">
        <v>7931</v>
      </c>
      <c r="C37" s="24" t="s">
        <v>525</v>
      </c>
      <c r="D37" s="110">
        <v>0</v>
      </c>
      <c r="E37" s="110">
        <v>0</v>
      </c>
      <c r="F37" s="110">
        <v>0</v>
      </c>
      <c r="G37" s="110">
        <f t="shared" ref="G37:G38" si="2">D37+E37+F37</f>
        <v>0</v>
      </c>
    </row>
    <row r="38" spans="1:7" x14ac:dyDescent="0.2">
      <c r="B38" s="24">
        <v>7932</v>
      </c>
      <c r="C38" s="24" t="s">
        <v>526</v>
      </c>
      <c r="D38" s="110">
        <v>0</v>
      </c>
      <c r="E38" s="110">
        <v>0</v>
      </c>
      <c r="F38" s="110">
        <v>0</v>
      </c>
      <c r="G38" s="110">
        <f t="shared" si="2"/>
        <v>0</v>
      </c>
    </row>
    <row r="39" spans="1:7" s="38" customFormat="1" x14ac:dyDescent="0.2">
      <c r="A39" s="89"/>
      <c r="B39" s="37">
        <v>8000</v>
      </c>
      <c r="C39" s="38" t="s">
        <v>61</v>
      </c>
      <c r="D39" s="113"/>
      <c r="E39" s="113"/>
      <c r="F39" s="113"/>
      <c r="G39" s="113"/>
    </row>
    <row r="40" spans="1:7" x14ac:dyDescent="0.2">
      <c r="B40" s="24">
        <v>8110</v>
      </c>
      <c r="C40" s="24" t="s">
        <v>60</v>
      </c>
      <c r="D40" s="110">
        <v>0</v>
      </c>
      <c r="E40" s="110">
        <v>0</v>
      </c>
      <c r="F40" s="110">
        <v>0</v>
      </c>
      <c r="G40" s="110">
        <f t="shared" si="0"/>
        <v>0</v>
      </c>
    </row>
    <row r="41" spans="1:7" x14ac:dyDescent="0.2">
      <c r="B41" s="24">
        <v>8120</v>
      </c>
      <c r="C41" s="24" t="s">
        <v>59</v>
      </c>
      <c r="D41" s="110">
        <v>0</v>
      </c>
      <c r="E41" s="110">
        <v>0</v>
      </c>
      <c r="F41" s="110">
        <v>0</v>
      </c>
      <c r="G41" s="110">
        <f t="shared" si="0"/>
        <v>0</v>
      </c>
    </row>
    <row r="42" spans="1:7" x14ac:dyDescent="0.2">
      <c r="B42" s="24">
        <v>8130</v>
      </c>
      <c r="C42" s="24" t="s">
        <v>58</v>
      </c>
      <c r="D42" s="110">
        <v>0</v>
      </c>
      <c r="E42" s="110">
        <v>0</v>
      </c>
      <c r="F42" s="110">
        <v>0</v>
      </c>
      <c r="G42" s="110">
        <f t="shared" si="0"/>
        <v>0</v>
      </c>
    </row>
    <row r="43" spans="1:7" x14ac:dyDescent="0.2">
      <c r="B43" s="24">
        <v>8140</v>
      </c>
      <c r="C43" s="24" t="s">
        <v>57</v>
      </c>
      <c r="D43" s="110">
        <v>0</v>
      </c>
      <c r="E43" s="110">
        <v>0</v>
      </c>
      <c r="F43" s="110">
        <v>0</v>
      </c>
      <c r="G43" s="110">
        <f t="shared" si="0"/>
        <v>0</v>
      </c>
    </row>
    <row r="44" spans="1:7" x14ac:dyDescent="0.2">
      <c r="B44" s="24">
        <v>8150</v>
      </c>
      <c r="C44" s="24" t="s">
        <v>56</v>
      </c>
      <c r="D44" s="110">
        <v>0</v>
      </c>
      <c r="E44" s="110">
        <v>0</v>
      </c>
      <c r="F44" s="110">
        <v>0</v>
      </c>
      <c r="G44" s="110">
        <f t="shared" si="0"/>
        <v>0</v>
      </c>
    </row>
    <row r="45" spans="1:7" x14ac:dyDescent="0.2">
      <c r="B45" s="24">
        <v>8210</v>
      </c>
      <c r="C45" s="24" t="s">
        <v>55</v>
      </c>
      <c r="D45" s="110">
        <v>0</v>
      </c>
      <c r="E45" s="110">
        <v>0</v>
      </c>
      <c r="F45" s="110">
        <v>0</v>
      </c>
      <c r="G45" s="110">
        <f t="shared" si="0"/>
        <v>0</v>
      </c>
    </row>
    <row r="46" spans="1:7" x14ac:dyDescent="0.2">
      <c r="B46" s="24">
        <v>8220</v>
      </c>
      <c r="C46" s="24" t="s">
        <v>54</v>
      </c>
      <c r="D46" s="110">
        <v>0</v>
      </c>
      <c r="E46" s="110">
        <v>0</v>
      </c>
      <c r="F46" s="110">
        <v>0</v>
      </c>
      <c r="G46" s="110">
        <f t="shared" si="0"/>
        <v>0</v>
      </c>
    </row>
    <row r="47" spans="1:7" x14ac:dyDescent="0.2">
      <c r="B47" s="24">
        <v>8230</v>
      </c>
      <c r="C47" s="24" t="s">
        <v>53</v>
      </c>
      <c r="D47" s="110">
        <v>0</v>
      </c>
      <c r="E47" s="110">
        <v>0</v>
      </c>
      <c r="F47" s="110">
        <v>0</v>
      </c>
      <c r="G47" s="110">
        <f t="shared" si="0"/>
        <v>0</v>
      </c>
    </row>
    <row r="48" spans="1:7" x14ac:dyDescent="0.2">
      <c r="B48" s="24">
        <v>8240</v>
      </c>
      <c r="C48" s="24" t="s">
        <v>52</v>
      </c>
      <c r="D48" s="110">
        <v>0</v>
      </c>
      <c r="E48" s="110">
        <v>0</v>
      </c>
      <c r="F48" s="110">
        <v>0</v>
      </c>
      <c r="G48" s="110">
        <f t="shared" si="0"/>
        <v>0</v>
      </c>
    </row>
    <row r="49" spans="2:7" x14ac:dyDescent="0.2">
      <c r="B49" s="24">
        <v>8250</v>
      </c>
      <c r="C49" s="24" t="s">
        <v>51</v>
      </c>
      <c r="D49" s="110">
        <v>0</v>
      </c>
      <c r="E49" s="110">
        <v>0</v>
      </c>
      <c r="F49" s="110">
        <v>0</v>
      </c>
      <c r="G49" s="110">
        <f t="shared" si="0"/>
        <v>0</v>
      </c>
    </row>
    <row r="50" spans="2:7" x14ac:dyDescent="0.2">
      <c r="B50" s="24">
        <v>8260</v>
      </c>
      <c r="C50" s="24" t="s">
        <v>50</v>
      </c>
      <c r="D50" s="110">
        <v>0</v>
      </c>
      <c r="E50" s="110">
        <v>0</v>
      </c>
      <c r="F50" s="110">
        <v>0</v>
      </c>
      <c r="G50" s="110">
        <f t="shared" si="0"/>
        <v>0</v>
      </c>
    </row>
    <row r="51" spans="2:7" x14ac:dyDescent="0.2">
      <c r="B51" s="24">
        <v>8270</v>
      </c>
      <c r="C51" s="24" t="s">
        <v>49</v>
      </c>
      <c r="D51" s="110">
        <v>0</v>
      </c>
      <c r="E51" s="110">
        <v>0</v>
      </c>
      <c r="F51" s="110">
        <v>0</v>
      </c>
      <c r="G51" s="110">
        <f t="shared" si="0"/>
        <v>0</v>
      </c>
    </row>
    <row r="53" spans="2:7" x14ac:dyDescent="0.2">
      <c r="C53" s="24" t="s">
        <v>552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1:G1"/>
    <mergeCell ref="B2:G2"/>
    <mergeCell ref="B3:G3"/>
  </mergeCells>
  <printOptions horizontalCentered="1"/>
  <pageMargins left="0.31496062992125984" right="0" top="0.74803149606299213" bottom="0.74803149606299213" header="0.31496062992125984" footer="0.31496062992125984"/>
  <pageSetup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2022-04-28T16:42:53Z</cp:lastPrinted>
  <dcterms:created xsi:type="dcterms:W3CDTF">2012-12-11T20:36:24Z</dcterms:created>
  <dcterms:modified xsi:type="dcterms:W3CDTF">2022-05-06T17:24:19Z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