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E12" i="1" s="1"/>
  <c r="D12" i="1"/>
  <c r="C12" i="1"/>
  <c r="B12" i="1"/>
  <c r="E11" i="1"/>
  <c r="F11" i="1" s="1"/>
  <c r="F10" i="1"/>
  <c r="E10" i="1"/>
  <c r="E9" i="1"/>
  <c r="F9" i="1" s="1"/>
  <c r="E8" i="1"/>
  <c r="F8" i="1" s="1"/>
  <c r="E7" i="1"/>
  <c r="E4" i="1" s="1"/>
  <c r="E3" i="1" s="1"/>
  <c r="F6" i="1"/>
  <c r="E6" i="1"/>
  <c r="E5" i="1"/>
  <c r="F5" i="1" s="1"/>
  <c r="D4" i="1"/>
  <c r="D3" i="1" s="1"/>
  <c r="C4" i="1"/>
  <c r="C3" i="1" s="1"/>
  <c r="B4" i="1"/>
  <c r="B3" i="1" s="1"/>
  <c r="F7" i="1" l="1"/>
  <c r="F4" i="1" s="1"/>
  <c r="F3" i="1" s="1"/>
  <c r="F13" i="1"/>
  <c r="F12" i="1" s="1"/>
</calcChain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<sst xmlns="http://schemas.openxmlformats.org/spreadsheetml/2006/main" count="27" uniqueCount="27">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</sst>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6" formatCode="_-* #,##0_-;\-* #,##0_-;_-* &quot;-&quot;??_-;_-@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horizontal="left" vertical="top" indent="1"/>
      <protection locked="0"/>
    </xf>
    <xf numFmtId="166" fontId="2" fillId="0" borderId="4" xfId="16" applyNumberFormat="1" applyFont="1" applyBorder="1" applyAlignment="1" applyProtection="1">
      <alignment vertical="top" wrapText="1"/>
      <protection locked="0"/>
    </xf>
    <xf numFmtId="166" fontId="3" fillId="0" borderId="4" xfId="16" applyNumberFormat="1" applyFont="1" applyBorder="1" applyAlignment="1" applyProtection="1">
      <alignment vertical="top" wrapText="1"/>
      <protection locked="0"/>
    </xf>
    <xf numFmtId="166" fontId="3" fillId="0" borderId="4" xfId="16" applyNumberFormat="1" applyFont="1" applyBorder="1" applyAlignment="1" applyProtection="1">
      <alignment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B3" sqref="B3:F2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7" t="s">
        <v>26</v>
      </c>
      <c r="B1" s="8"/>
      <c r="C1" s="8"/>
      <c r="D1" s="8"/>
      <c r="E1" s="8"/>
      <c r="F1" s="9"/>
    </row>
    <row r="2" spans="1:6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11">
        <f>B4+B12</f>
        <v>109739182.26000002</v>
      </c>
      <c r="C3" s="11">
        <f t="shared" ref="C3:F3" si="0">C4+C12</f>
        <v>31243679.850000001</v>
      </c>
      <c r="D3" s="11">
        <f t="shared" si="0"/>
        <v>30076608.52</v>
      </c>
      <c r="E3" s="11">
        <f t="shared" si="0"/>
        <v>110906253.59000002</v>
      </c>
      <c r="F3" s="11">
        <f t="shared" si="0"/>
        <v>1167071.3300000033</v>
      </c>
    </row>
    <row r="4" spans="1:6" x14ac:dyDescent="0.2">
      <c r="A4" s="5" t="s">
        <v>7</v>
      </c>
      <c r="B4" s="11">
        <f>SUM(B5:B11)</f>
        <v>17524503.460000001</v>
      </c>
      <c r="C4" s="11">
        <f>SUM(C5:C11)</f>
        <v>31243679.850000001</v>
      </c>
      <c r="D4" s="11">
        <f>SUM(D5:D11)</f>
        <v>30076608.52</v>
      </c>
      <c r="E4" s="11">
        <f>SUM(E5:E11)</f>
        <v>18691574.790000003</v>
      </c>
      <c r="F4" s="11">
        <f>SUM(F5:F11)</f>
        <v>1167071.3300000033</v>
      </c>
    </row>
    <row r="5" spans="1:6" x14ac:dyDescent="0.2">
      <c r="A5" s="6" t="s">
        <v>8</v>
      </c>
      <c r="B5" s="12">
        <v>17505652.84</v>
      </c>
      <c r="C5" s="12">
        <v>16394348.51</v>
      </c>
      <c r="D5" s="12">
        <v>15258455.83</v>
      </c>
      <c r="E5" s="12">
        <f>B5+C5-D5</f>
        <v>18641545.520000003</v>
      </c>
      <c r="F5" s="12">
        <f t="shared" ref="F5:F11" si="1">E5-B5</f>
        <v>1135892.6800000034</v>
      </c>
    </row>
    <row r="6" spans="1:6" x14ac:dyDescent="0.2">
      <c r="A6" s="6" t="s">
        <v>9</v>
      </c>
      <c r="B6" s="12">
        <v>17002</v>
      </c>
      <c r="C6" s="12">
        <v>14784576.130000001</v>
      </c>
      <c r="D6" s="12">
        <v>14779576.130000001</v>
      </c>
      <c r="E6" s="12">
        <f t="shared" ref="E6:E11" si="2">B6+C6-D6</f>
        <v>22002</v>
      </c>
      <c r="F6" s="12">
        <f t="shared" si="1"/>
        <v>5000</v>
      </c>
    </row>
    <row r="7" spans="1:6" x14ac:dyDescent="0.2">
      <c r="A7" s="6" t="s">
        <v>10</v>
      </c>
      <c r="B7" s="12">
        <v>21.62</v>
      </c>
      <c r="C7" s="12">
        <v>64755.21</v>
      </c>
      <c r="D7" s="12">
        <v>38576.559999999998</v>
      </c>
      <c r="E7" s="12">
        <f t="shared" si="2"/>
        <v>26200.270000000004</v>
      </c>
      <c r="F7" s="12">
        <f t="shared" si="1"/>
        <v>26178.650000000005</v>
      </c>
    </row>
    <row r="8" spans="1:6" x14ac:dyDescent="0.2">
      <c r="A8" s="6" t="s">
        <v>11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12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13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14</v>
      </c>
      <c r="B11" s="12">
        <v>1827</v>
      </c>
      <c r="C11" s="12">
        <v>0</v>
      </c>
      <c r="D11" s="12">
        <v>0</v>
      </c>
      <c r="E11" s="12">
        <f t="shared" si="2"/>
        <v>1827</v>
      </c>
      <c r="F11" s="12">
        <f t="shared" si="1"/>
        <v>0</v>
      </c>
    </row>
    <row r="12" spans="1:6" x14ac:dyDescent="0.2">
      <c r="A12" s="5" t="s">
        <v>15</v>
      </c>
      <c r="B12" s="11">
        <f>SUM(B13:B21)</f>
        <v>92214678.800000012</v>
      </c>
      <c r="C12" s="11">
        <f>SUM(C13:C21)</f>
        <v>0</v>
      </c>
      <c r="D12" s="11">
        <f>SUM(D13:D21)</f>
        <v>0</v>
      </c>
      <c r="E12" s="11">
        <f>SUM(E13:E21)</f>
        <v>92214678.800000012</v>
      </c>
      <c r="F12" s="11">
        <f>SUM(F13:F21)</f>
        <v>0</v>
      </c>
    </row>
    <row r="13" spans="1:6" x14ac:dyDescent="0.2">
      <c r="A13" s="6" t="s">
        <v>16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17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18</v>
      </c>
      <c r="B15" s="13">
        <v>81008785.689999998</v>
      </c>
      <c r="C15" s="13">
        <v>0</v>
      </c>
      <c r="D15" s="13">
        <v>0</v>
      </c>
      <c r="E15" s="13">
        <f t="shared" si="4"/>
        <v>81008785.689999998</v>
      </c>
      <c r="F15" s="13">
        <f t="shared" si="3"/>
        <v>0</v>
      </c>
    </row>
    <row r="16" spans="1:6" x14ac:dyDescent="0.2">
      <c r="A16" s="6" t="s">
        <v>19</v>
      </c>
      <c r="B16" s="12">
        <v>36202283.369999997</v>
      </c>
      <c r="C16" s="12">
        <v>0</v>
      </c>
      <c r="D16" s="12">
        <v>0</v>
      </c>
      <c r="E16" s="12">
        <f t="shared" si="4"/>
        <v>36202283.369999997</v>
      </c>
      <c r="F16" s="12">
        <f t="shared" si="3"/>
        <v>0</v>
      </c>
    </row>
    <row r="17" spans="1:6" x14ac:dyDescent="0.2">
      <c r="A17" s="6" t="s">
        <v>20</v>
      </c>
      <c r="B17" s="12">
        <v>2851.04</v>
      </c>
      <c r="C17" s="12">
        <v>0</v>
      </c>
      <c r="D17" s="12">
        <v>0</v>
      </c>
      <c r="E17" s="12">
        <f t="shared" si="4"/>
        <v>2851.04</v>
      </c>
      <c r="F17" s="12">
        <f t="shared" si="3"/>
        <v>0</v>
      </c>
    </row>
    <row r="18" spans="1:6" x14ac:dyDescent="0.2">
      <c r="A18" s="6" t="s">
        <v>21</v>
      </c>
      <c r="B18" s="12">
        <v>-24999241.300000001</v>
      </c>
      <c r="C18" s="12">
        <v>0</v>
      </c>
      <c r="D18" s="12">
        <v>0</v>
      </c>
      <c r="E18" s="12">
        <f t="shared" si="4"/>
        <v>-24999241.300000001</v>
      </c>
      <c r="F18" s="12">
        <f t="shared" si="3"/>
        <v>0</v>
      </c>
    </row>
    <row r="19" spans="1:6" x14ac:dyDescent="0.2">
      <c r="A19" s="6" t="s">
        <v>22</v>
      </c>
      <c r="B19" s="12">
        <v>0</v>
      </c>
      <c r="C19" s="12">
        <v>0</v>
      </c>
      <c r="D19" s="12">
        <v>0</v>
      </c>
      <c r="E19" s="12">
        <f t="shared" si="4"/>
        <v>0</v>
      </c>
      <c r="F19" s="12">
        <f t="shared" si="3"/>
        <v>0</v>
      </c>
    </row>
    <row r="20" spans="1:6" x14ac:dyDescent="0.2">
      <c r="A20" s="6" t="s">
        <v>23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24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2" spans="1:6" ht="4.5" customHeight="1" x14ac:dyDescent="0.2"/>
    <row r="23" spans="1:6" ht="12" x14ac:dyDescent="0.2">
      <c r="A23" s="10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0c865bf4-0f22-4e4d-b041-7b0c1657e5a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2014-02-09T04:04:15Z</dcterms:created>
  <dcterms:modified xsi:type="dcterms:W3CDTF">2024-04-16T22:41:54Z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